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075" windowHeight="4680" activeTab="3"/>
  </bookViews>
  <sheets>
    <sheet name="四技" sheetId="1" r:id="rId1"/>
    <sheet name="二技（直式）" sheetId="4" r:id="rId2"/>
    <sheet name="93學年度四技" sheetId="5" r:id="rId3"/>
    <sheet name="定案" sheetId="9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R29" i="9" l="1"/>
  <c r="S29" i="9"/>
  <c r="Z29" i="9" l="1"/>
  <c r="X29" i="9"/>
  <c r="D29" i="9" l="1"/>
  <c r="T29" i="9" l="1"/>
  <c r="A3" i="9" l="1"/>
  <c r="B3" i="9"/>
  <c r="C3" i="9"/>
  <c r="E3" i="9"/>
  <c r="G3" i="9"/>
  <c r="H3" i="9"/>
  <c r="I3" i="9"/>
  <c r="J3" i="9"/>
  <c r="L3" i="9"/>
  <c r="N3" i="9"/>
  <c r="O3" i="9"/>
  <c r="P3" i="9"/>
  <c r="Q3" i="9"/>
  <c r="S3" i="9"/>
  <c r="U3" i="9"/>
  <c r="V3" i="9"/>
  <c r="W3" i="9"/>
  <c r="X3" i="9"/>
  <c r="Z3" i="9"/>
  <c r="AB3" i="9"/>
  <c r="C4" i="9"/>
  <c r="D4" i="9"/>
  <c r="E4" i="9"/>
  <c r="F4" i="9"/>
  <c r="J4" i="9"/>
  <c r="K4" i="9"/>
  <c r="L4" i="9"/>
  <c r="M4" i="9"/>
  <c r="Q4" i="9"/>
  <c r="R4" i="9"/>
  <c r="S4" i="9"/>
  <c r="T4" i="9"/>
  <c r="X4" i="9"/>
  <c r="Y4" i="9"/>
  <c r="Z4" i="9"/>
  <c r="AA4" i="9"/>
  <c r="C29" i="9"/>
  <c r="E29" i="9"/>
  <c r="F29" i="9"/>
  <c r="J29" i="9"/>
  <c r="K29" i="9"/>
  <c r="L29" i="9"/>
  <c r="M29" i="9"/>
  <c r="AA29" i="9" l="1"/>
  <c r="Y29" i="9"/>
  <c r="AA28" i="5"/>
  <c r="Z28" i="5"/>
  <c r="Y28" i="5"/>
  <c r="X28" i="5"/>
  <c r="T28" i="5"/>
  <c r="S28" i="5"/>
  <c r="R28" i="5"/>
  <c r="Q28" i="5"/>
  <c r="M28" i="5"/>
  <c r="L28" i="5"/>
  <c r="K28" i="5"/>
  <c r="J28" i="5"/>
  <c r="F28" i="5"/>
  <c r="E28" i="5"/>
  <c r="D28" i="5"/>
  <c r="B3" i="5" s="1"/>
  <c r="C28" i="5"/>
  <c r="B2" i="5" s="1"/>
  <c r="M45" i="4"/>
  <c r="L45" i="4"/>
  <c r="K45" i="4"/>
  <c r="J45" i="4"/>
  <c r="F45" i="4"/>
  <c r="E45" i="4"/>
  <c r="D45" i="4"/>
  <c r="C45" i="4"/>
  <c r="AA31" i="1"/>
  <c r="Z31" i="1"/>
  <c r="Y31" i="1"/>
  <c r="X31" i="1"/>
  <c r="T31" i="1"/>
  <c r="S31" i="1"/>
  <c r="R31" i="1"/>
  <c r="Q31" i="1"/>
  <c r="M31" i="1"/>
  <c r="L31" i="1"/>
  <c r="K31" i="1"/>
  <c r="J31" i="1"/>
  <c r="F31" i="1"/>
  <c r="B3" i="1" s="1"/>
  <c r="E31" i="1"/>
  <c r="B2" i="1" s="1"/>
  <c r="D31" i="1"/>
  <c r="C31" i="1"/>
</calcChain>
</file>

<file path=xl/sharedStrings.xml><?xml version="1.0" encoding="utf-8"?>
<sst xmlns="http://schemas.openxmlformats.org/spreadsheetml/2006/main" count="363" uniqueCount="182">
  <si>
    <t>共計</t>
  </si>
  <si>
    <t>開課總時數：</t>
  </si>
  <si>
    <t>二年制（日間部）入學學分表</t>
  </si>
  <si>
    <t>＜專業必修＞</t>
  </si>
  <si>
    <r>
      <t>聖約翰技術學院應用英語系九十三</t>
    </r>
    <r>
      <rPr>
        <sz val="22"/>
        <rFont val="標楷體"/>
        <family val="4"/>
        <charset val="136"/>
      </rPr>
      <t>學年度四年制（日間部）入學學分表</t>
    </r>
  </si>
  <si>
    <t>開課總學分：</t>
  </si>
  <si>
    <t>（必修：    ；選修：    ）</t>
  </si>
  <si>
    <r>
      <t>畢業最低學分：</t>
    </r>
    <r>
      <rPr>
        <sz val="12"/>
        <rFont val="Times New Roman"/>
        <family val="1"/>
      </rPr>
      <t>134</t>
    </r>
  </si>
  <si>
    <r>
      <t>必修：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</si>
  <si>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</si>
  <si>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t>一年級</t>
  </si>
  <si>
    <t>(93學年度入學)</t>
  </si>
  <si>
    <t>二年級</t>
  </si>
  <si>
    <t>三年級</t>
  </si>
  <si>
    <t>四年級</t>
  </si>
  <si>
    <t>科目</t>
  </si>
  <si>
    <t>課別</t>
  </si>
  <si>
    <t>上學期</t>
  </si>
  <si>
    <t>下學期</t>
  </si>
  <si>
    <t>備註</t>
  </si>
  <si>
    <t>學分</t>
  </si>
  <si>
    <t>時數</t>
  </si>
  <si>
    <t>軍訓</t>
  </si>
  <si>
    <t>體育</t>
  </si>
  <si>
    <r>
      <t>課別：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  <charset val="136"/>
      </rPr>
      <t>：共同科目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：專業必修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  <charset val="136"/>
      </rPr>
      <t>：通識課程</t>
    </r>
    <r>
      <rPr>
        <sz val="12"/>
        <rFont val="Times New Roman"/>
        <family val="1"/>
      </rPr>
      <t xml:space="preserve">    7</t>
    </r>
    <r>
      <rPr>
        <sz val="12"/>
        <rFont val="標楷體"/>
        <family val="4"/>
        <charset val="136"/>
      </rPr>
      <t>：專業選修</t>
    </r>
    <r>
      <rPr>
        <sz val="12"/>
        <rFont val="Times New Roman"/>
        <family val="1"/>
      </rPr>
      <t xml:space="preserve">    8</t>
    </r>
    <r>
      <rPr>
        <sz val="12"/>
        <rFont val="標楷體"/>
        <family val="4"/>
        <charset val="136"/>
      </rPr>
      <t>：一般選修</t>
    </r>
  </si>
  <si>
    <r>
      <t>中華民國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</si>
  <si>
    <t>系  主  任：</t>
  </si>
  <si>
    <t>教務長：</t>
  </si>
  <si>
    <t>製表人：</t>
  </si>
  <si>
    <t>課務組組長：</t>
  </si>
  <si>
    <r>
      <t>聖約翰技術學院應用英語系九十三</t>
    </r>
    <r>
      <rPr>
        <sz val="22"/>
        <rFont val="標楷體"/>
        <family val="4"/>
        <charset val="136"/>
      </rPr>
      <t>學年度</t>
    </r>
  </si>
  <si>
    <t>開課總學分： 85 （必修：52  ；選修：33  ）</t>
  </si>
  <si>
    <t>必修：50  （專業必修：40 ；通識：10  ）</t>
  </si>
  <si>
    <t>開課總時數： 97</t>
  </si>
  <si>
    <r>
      <t>畢業最低學分：</t>
    </r>
    <r>
      <rPr>
        <sz val="12"/>
        <rFont val="Times New Roman"/>
        <family val="1"/>
      </rPr>
      <t>72</t>
    </r>
  </si>
  <si>
    <t>選修：22  （專業選修：22 ；一般選修：0  ）</t>
  </si>
  <si>
    <t>(  學年度入學)</t>
  </si>
  <si>
    <t>目</t>
  </si>
  <si>
    <t>通識(一)</t>
  </si>
  <si>
    <t>通識(五)</t>
  </si>
  <si>
    <t>通識(二)</t>
  </si>
  <si>
    <t>通識(六)</t>
  </si>
  <si>
    <t>通識(三)</t>
  </si>
  <si>
    <t>《必修》</t>
  </si>
  <si>
    <t>通識(四)</t>
  </si>
  <si>
    <t>商用英文寫作</t>
  </si>
  <si>
    <t>專題製作</t>
  </si>
  <si>
    <t>英文寫作</t>
  </si>
  <si>
    <r>
      <t>寫作與修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辭</t>
    </r>
  </si>
  <si>
    <t>口語溝通</t>
  </si>
  <si>
    <t>談判技巧與應用</t>
  </si>
  <si>
    <t>翻譯</t>
  </si>
  <si>
    <t>演說與辯論</t>
  </si>
  <si>
    <t>商用英文</t>
  </si>
  <si>
    <t>《選修》</t>
  </si>
  <si>
    <t>網路英文</t>
  </si>
  <si>
    <t>新聞英文</t>
  </si>
  <si>
    <t>西洋文學概論</t>
  </si>
  <si>
    <t>同步口譯</t>
  </si>
  <si>
    <t>文書處理</t>
  </si>
  <si>
    <t>教育心理學</t>
  </si>
  <si>
    <t>英語教學概論</t>
  </si>
  <si>
    <t>英詩導讀與教學</t>
  </si>
  <si>
    <t>英語教學教材教法</t>
  </si>
  <si>
    <t>職場英語會話</t>
  </si>
  <si>
    <t>研究方法與教案製作</t>
  </si>
  <si>
    <t>短劇教學</t>
  </si>
  <si>
    <t>廣告與手冊撰寫</t>
  </si>
  <si>
    <t>英文散文選讀</t>
  </si>
  <si>
    <t>國際貿易概論</t>
  </si>
  <si>
    <t>旅遊英文</t>
  </si>
  <si>
    <t>課別：  1：共同科目   3：專業必修     6：通識課程    7：專業選修    8：一般選修</t>
  </si>
  <si>
    <t>中華民國  93 年 4 月 14 日</t>
  </si>
  <si>
    <t>教  務  長：</t>
  </si>
  <si>
    <t>系  主  任：張  世  明</t>
  </si>
  <si>
    <t>製  表  人：杜  映  君</t>
  </si>
  <si>
    <t>聖約翰技術學院應用英語系九十三學年度四年制（日間部）入學學分表</t>
  </si>
  <si>
    <t>（必修：94 ；選修：42    ）</t>
  </si>
  <si>
    <t>畢業最低學分：134</t>
  </si>
  <si>
    <r>
      <t>必修：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54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12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28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</si>
  <si>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40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40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0  </t>
    </r>
    <r>
      <rPr>
        <sz val="12"/>
        <rFont val="標楷體"/>
        <family val="4"/>
        <charset val="136"/>
      </rPr>
      <t>）</t>
    </r>
  </si>
  <si>
    <t>( 92學年度入學)</t>
  </si>
  <si>
    <t>國文</t>
  </si>
  <si>
    <t>二年英文</t>
  </si>
  <si>
    <t>中國文學欣賞</t>
  </si>
  <si>
    <t>通識(七)</t>
  </si>
  <si>
    <t>自然科學概論</t>
  </si>
  <si>
    <t>中文應用文</t>
  </si>
  <si>
    <t>通識(八)</t>
  </si>
  <si>
    <t>一年英文</t>
  </si>
  <si>
    <t>英語聽講練習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</si>
  <si>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</si>
  <si>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口語溝通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</si>
  <si>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t>西洋神話與民俗傳統</t>
  </si>
  <si>
    <t>西洋文學簡介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</si>
  <si>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</si>
  <si>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口語溝通(二)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</si>
  <si>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</si>
  <si>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文法與句型</t>
  </si>
  <si>
    <t>小說導讀</t>
  </si>
  <si>
    <t>名家散文導讀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</si>
  <si>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</si>
  <si>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14 </t>
    </r>
    <r>
      <rPr>
        <sz val="12"/>
        <rFont val="標楷體"/>
        <family val="4"/>
        <charset val="136"/>
      </rPr>
      <t>日</t>
    </r>
  </si>
  <si>
    <t>製表人：杜  映  君</t>
  </si>
  <si>
    <t>職場倫理</t>
  </si>
  <si>
    <t>業界實習</t>
  </si>
  <si>
    <t>永續環境與生活</t>
  </si>
  <si>
    <t>＜選修＞</t>
  </si>
  <si>
    <r>
      <t>加</t>
    </r>
    <r>
      <rPr>
        <sz val="6"/>
        <rFont val="Times New Roman"/>
        <family val="1"/>
      </rPr>
      <t>6</t>
    </r>
  </si>
  <si>
    <t>運動保健之經營與管理</t>
  </si>
  <si>
    <t>專業英文</t>
  </si>
  <si>
    <t>人力資源理論與應用</t>
  </si>
  <si>
    <t>運動心理學</t>
  </si>
  <si>
    <t>運動與休閒研究法</t>
  </si>
  <si>
    <t>運動體能訓練</t>
  </si>
  <si>
    <t>運動保健學</t>
  </si>
  <si>
    <t>健康管理</t>
  </si>
  <si>
    <t>高爾夫球</t>
  </si>
  <si>
    <t>英語口語溝通</t>
  </si>
  <si>
    <t>休閒產業經營與管理</t>
  </si>
  <si>
    <t>戶外遊憩活動</t>
  </si>
  <si>
    <t>食品保健營養學概論</t>
  </si>
  <si>
    <t>休閒活動企劃</t>
  </si>
  <si>
    <t>院必修</t>
  </si>
  <si>
    <t>休閒遊憩理論與實務</t>
  </si>
  <si>
    <t>顧客服務管理</t>
  </si>
  <si>
    <t>資訊概論</t>
  </si>
  <si>
    <t>校園實習</t>
  </si>
  <si>
    <t>休閒產業行銷</t>
  </si>
  <si>
    <t xml:space="preserve">運動賽會管理     </t>
  </si>
  <si>
    <t>運動生理學</t>
  </si>
  <si>
    <t>運動傷害防護學與實驗</t>
  </si>
  <si>
    <t>運動推拿指壓學</t>
  </si>
  <si>
    <t>有氧律動</t>
  </si>
  <si>
    <t>休閒運動產業</t>
  </si>
  <si>
    <t>輕艇</t>
  </si>
  <si>
    <t>健康餐飲概論</t>
  </si>
  <si>
    <t>多媒體應用</t>
  </si>
  <si>
    <t>水上救生</t>
  </si>
  <si>
    <t>體適能活動設計</t>
  </si>
  <si>
    <t>預防醫學保健</t>
  </si>
  <si>
    <t>運動處方</t>
  </si>
  <si>
    <t>銀髮族健康產業</t>
  </si>
  <si>
    <t>運動急救學</t>
  </si>
  <si>
    <t>運動與疾病</t>
  </si>
  <si>
    <t>體育(一)</t>
  </si>
  <si>
    <r>
      <t>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任：張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世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  <charset val="136"/>
      </rPr>
      <t>明</t>
    </r>
  </si>
  <si>
    <r>
      <t>製表人：杜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君</t>
    </r>
  </si>
  <si>
    <t>系主任：</t>
  </si>
  <si>
    <r>
      <t>院長</t>
    </r>
    <r>
      <rPr>
        <sz val="12"/>
        <rFont val="Times New Roman"/>
        <family val="1"/>
      </rPr>
      <t>:</t>
    </r>
  </si>
  <si>
    <t>運動營養學</t>
    <phoneticPr fontId="1" type="noConversion"/>
  </si>
  <si>
    <t>=</t>
    <phoneticPr fontId="1" type="noConversion"/>
  </si>
  <si>
    <t>=</t>
    <phoneticPr fontId="1" type="noConversion"/>
  </si>
  <si>
    <t>體育(二)</t>
    <phoneticPr fontId="1" type="noConversion"/>
  </si>
  <si>
    <t>大學入門</t>
    <phoneticPr fontId="1" type="noConversion"/>
  </si>
  <si>
    <t>＜專業必修＞</t>
    <phoneticPr fontId="1" type="noConversion"/>
  </si>
  <si>
    <t>人體解剖學</t>
    <phoneticPr fontId="1" type="noConversion"/>
  </si>
  <si>
    <t>體適能與全人健康</t>
    <phoneticPr fontId="1" type="noConversion"/>
  </si>
  <si>
    <t>製表人：</t>
    <phoneticPr fontId="1" type="noConversion"/>
  </si>
  <si>
    <t>課務組組長：</t>
    <phoneticPr fontId="1" type="noConversion"/>
  </si>
  <si>
    <t>健康餐飲設計與實作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</si>
  <si>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</si>
  <si>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</si>
  <si>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</si>
  <si>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</si>
  <si>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備註：1.畢業最低學分128         必修：94    （專業必修：66    ；通識：14     ；共同科目：14）
                                選修：34    （專業選修：22    ；跨系選修：12    (含跨院選修：6   )）
        開課總學分：140      (必修：94；選修：46   )      開課總時數：154       (開課時數 148+專題6)
      2.選修課程分為   2個模組(   休閒運動課程模組、健康管理課程模組)，學生需選擇修讀1個模組或1個學分學程為主修。
      3.課別:  1：共同科目   3：專業必修     6：通識課程    7：專業選修   8：暑期實習
      4.暑期全時實習以2次為限，實習時數依聖約翰科技大學學生校外實習辦法規定。</t>
    <phoneticPr fontId="1" type="noConversion"/>
  </si>
  <si>
    <t>休閒運動設施規劃與管理</t>
    <phoneticPr fontId="1" type="noConversion"/>
  </si>
  <si>
    <t>運動傷害評估學</t>
    <phoneticPr fontId="1" type="noConversion"/>
  </si>
  <si>
    <t>飲料與咖啡調製</t>
    <phoneticPr fontId="1" type="noConversion"/>
  </si>
  <si>
    <t>銀髮族運動保健</t>
    <phoneticPr fontId="1" type="noConversion"/>
  </si>
  <si>
    <t>羽球運動與裁判實務</t>
    <phoneticPr fontId="1" type="noConversion"/>
  </si>
  <si>
    <t>桌球運動與裁判實務</t>
    <phoneticPr fontId="1" type="noConversion"/>
  </si>
  <si>
    <t>網球運動與裁判實務</t>
    <phoneticPr fontId="1" type="noConversion"/>
  </si>
  <si>
    <t>勞作教育服務學習</t>
    <phoneticPr fontId="1" type="noConversion"/>
  </si>
  <si>
    <t>暑期實習(一)</t>
    <phoneticPr fontId="1" type="noConversion"/>
  </si>
  <si>
    <t>暑期實習(二)</t>
    <phoneticPr fontId="1" type="noConversion"/>
  </si>
  <si>
    <t>暑期實習(三)</t>
    <phoneticPr fontId="1" type="noConversion"/>
  </si>
  <si>
    <t>104年8月17日(104-1)系課程委員會通過
104年8月19日(104-1)院課程委員會通過</t>
    <phoneticPr fontId="1" type="noConversion"/>
  </si>
  <si>
    <t>學期實習(一)</t>
    <phoneticPr fontId="1" type="noConversion"/>
  </si>
  <si>
    <t>學期實習(二)</t>
    <phoneticPr fontId="1" type="noConversion"/>
  </si>
  <si>
    <r>
      <t>聖約翰科技大學人文與科學學院休閒運動與健康管理系</t>
    </r>
    <r>
      <rPr>
        <sz val="16"/>
        <rFont val="Times New Roman"/>
        <family val="1"/>
      </rPr>
      <t>104</t>
    </r>
    <r>
      <rPr>
        <sz val="16"/>
        <rFont val="標楷體"/>
        <family val="4"/>
        <charset val="136"/>
      </rPr>
      <t>學年度四年制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日間部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入學學分表</t>
    </r>
    <r>
      <rPr>
        <sz val="10"/>
        <rFont val="標楷體"/>
        <family val="4"/>
        <charset val="136"/>
      </rPr>
      <t>真班</t>
    </r>
    <r>
      <rPr>
        <sz val="8"/>
        <rFont val="Times New Roman"/>
        <family val="1"/>
      </rPr>
      <t>104.11.18</t>
    </r>
    <phoneticPr fontId="1" type="noConversion"/>
  </si>
  <si>
    <t>校園與社區服務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</si>
</sst>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標楷體"/>
      <family val="4"/>
      <charset val="136"/>
    </font>
    <font>
      <sz val="16"/>
      <name val="Times New Roman"/>
      <family val="1"/>
    </font>
    <font>
      <sz val="9"/>
      <name val="標楷體"/>
      <family val="4"/>
      <charset val="136"/>
    </font>
    <font>
      <sz val="8"/>
      <name val="Times New Roman"/>
      <family val="1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6"/>
      <name val="新細明體"/>
      <family val="1"/>
      <charset val="136"/>
    </font>
    <font>
      <sz val="6"/>
      <color rgb="FFFF0000"/>
      <name val="細明體"/>
      <family val="3"/>
      <charset val="136"/>
    </font>
    <font>
      <sz val="6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3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" fillId="0" borderId="13" xfId="0" applyFont="1" applyBorder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2" fillId="0" borderId="2" xfId="0" applyFont="1" applyBorder="1" applyAlignment="1">
      <alignment horizontal="left" vertical="center" shrinkToFit="1"/>
    </xf>
    <xf numFmtId="0" fontId="3" fillId="0" borderId="15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1" fillId="0" borderId="2" xfId="0" applyFont="1" applyBorder="1" applyAlignment="1"/>
    <xf numFmtId="0" fontId="2" fillId="3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1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3" fillId="0" borderId="1" xfId="0" applyFont="1" applyBorder="1" applyAlignment="1"/>
    <xf numFmtId="0" fontId="10" fillId="3" borderId="2" xfId="0" applyFont="1" applyFill="1" applyBorder="1" applyAlignment="1">
      <alignment horizontal="left" vertical="center" wrapText="1" shrinkToFit="1"/>
    </xf>
    <xf numFmtId="49" fontId="1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27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/>
    <xf numFmtId="0" fontId="13" fillId="0" borderId="20" xfId="0" applyFont="1" applyBorder="1" applyAlignment="1"/>
    <xf numFmtId="0" fontId="1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shrinkToFit="1"/>
    </xf>
    <xf numFmtId="0" fontId="26" fillId="0" borderId="2" xfId="0" applyFont="1" applyBorder="1" applyAlignment="1">
      <alignment horizontal="left" vertical="center" wrapText="1" shrinkToFit="1"/>
    </xf>
    <xf numFmtId="0" fontId="17" fillId="0" borderId="2" xfId="0" applyFont="1" applyFill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0" fillId="0" borderId="20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distributed" textRotation="255"/>
    </xf>
    <xf numFmtId="0" fontId="11" fillId="0" borderId="19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/>
    <xf numFmtId="0" fontId="19" fillId="0" borderId="2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/>
    <xf numFmtId="0" fontId="10" fillId="0" borderId="2" xfId="0" applyFont="1" applyBorder="1" applyAlignment="1">
      <alignment vertical="top" wrapText="1"/>
    </xf>
    <xf numFmtId="0" fontId="13" fillId="0" borderId="2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244;&#23452;&#29642;\&#23416;&#20998;&#34920;\99\new99&#26085;&#38291;&#37096;&#20241;&#20581;&#31995;&#23416;&#20998;&#34920;(&#21892;&#29677;)04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>
        <row r="5">
          <cell r="A5" t="str">
            <v>科目</v>
          </cell>
          <cell r="B5" t="str">
            <v>課別</v>
          </cell>
          <cell r="C5" t="str">
            <v>上學期</v>
          </cell>
          <cell r="E5" t="str">
            <v>下學期</v>
          </cell>
          <cell r="G5" t="str">
            <v>備註</v>
          </cell>
          <cell r="H5" t="str">
            <v>科目</v>
          </cell>
          <cell r="I5" t="str">
            <v>課別</v>
          </cell>
          <cell r="J5" t="str">
            <v>上學期</v>
          </cell>
          <cell r="L5" t="str">
            <v>下學期</v>
          </cell>
          <cell r="N5" t="str">
            <v>備註</v>
          </cell>
          <cell r="O5" t="str">
            <v>科目</v>
          </cell>
          <cell r="P5" t="str">
            <v>課別</v>
          </cell>
          <cell r="Q5" t="str">
            <v>上學期</v>
          </cell>
          <cell r="S5" t="str">
            <v>下學期</v>
          </cell>
          <cell r="U5" t="str">
            <v>備註</v>
          </cell>
          <cell r="V5" t="str">
            <v>科目</v>
          </cell>
          <cell r="W5" t="str">
            <v>課別</v>
          </cell>
          <cell r="X5" t="str">
            <v>上學期</v>
          </cell>
          <cell r="Z5" t="str">
            <v>下學期</v>
          </cell>
          <cell r="AB5" t="str">
            <v>備註</v>
          </cell>
        </row>
        <row r="6">
          <cell r="C6" t="str">
            <v>學分</v>
          </cell>
          <cell r="D6" t="str">
            <v>時數</v>
          </cell>
          <cell r="E6" t="str">
            <v>學分</v>
          </cell>
          <cell r="F6" t="str">
            <v>時數</v>
          </cell>
          <cell r="J6" t="str">
            <v>學分</v>
          </cell>
          <cell r="K6" t="str">
            <v>時數</v>
          </cell>
          <cell r="L6" t="str">
            <v>學分</v>
          </cell>
          <cell r="M6" t="str">
            <v>時數</v>
          </cell>
          <cell r="Q6" t="str">
            <v>學分</v>
          </cell>
          <cell r="R6" t="str">
            <v>時數</v>
          </cell>
          <cell r="S6" t="str">
            <v>學分</v>
          </cell>
          <cell r="T6" t="str">
            <v>時數</v>
          </cell>
          <cell r="X6" t="str">
            <v>學分</v>
          </cell>
          <cell r="Y6" t="str">
            <v>時數</v>
          </cell>
          <cell r="Z6" t="str">
            <v>學分</v>
          </cell>
          <cell r="AA6" t="str">
            <v>時數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70" workbookViewId="0">
      <selection activeCell="A33" sqref="A1:IV65536"/>
    </sheetView>
  </sheetViews>
  <sheetFormatPr defaultColWidth="9" defaultRowHeight="16.5" x14ac:dyDescent="0.25"/>
  <cols>
    <col min="1" max="1" width="15.62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4.625" style="1" customWidth="1"/>
    <col min="22" max="22" width="15.625" style="1" customWidth="1"/>
    <col min="23" max="27" width="3.125" style="5" customWidth="1"/>
    <col min="28" max="28" width="4.625" style="1" customWidth="1"/>
    <col min="29" max="16384" width="9" style="1"/>
  </cols>
  <sheetData>
    <row r="1" spans="1:35" ht="30" x14ac:dyDescent="0.45">
      <c r="A1" s="144" t="s">
        <v>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35" s="19" customFormat="1" ht="18" customHeight="1" x14ac:dyDescent="0.25">
      <c r="A2" s="15" t="s">
        <v>5</v>
      </c>
      <c r="B2" s="148">
        <f>C31+E31+J31+L31+Q31+S31+X31+Z31</f>
        <v>0</v>
      </c>
      <c r="C2" s="148"/>
      <c r="D2" s="18" t="s">
        <v>6</v>
      </c>
      <c r="E2" s="17"/>
      <c r="F2" s="17"/>
      <c r="G2" s="17"/>
      <c r="N2" s="130" t="s">
        <v>7</v>
      </c>
      <c r="O2" s="131"/>
      <c r="P2" s="19" t="s">
        <v>8</v>
      </c>
      <c r="Q2" s="20"/>
      <c r="R2" s="16"/>
      <c r="S2" s="15"/>
      <c r="T2" s="15"/>
      <c r="W2" s="39"/>
      <c r="X2" s="16"/>
      <c r="Y2" s="16"/>
      <c r="Z2" s="16"/>
      <c r="AA2" s="16"/>
    </row>
    <row r="3" spans="1:35" ht="18" customHeight="1" thickBot="1" x14ac:dyDescent="0.3">
      <c r="A3" s="15" t="s">
        <v>1</v>
      </c>
      <c r="B3" s="149">
        <f>D31+F31+K31+M31+R31+T31+Y31+AA31+6</f>
        <v>22</v>
      </c>
      <c r="C3" s="149"/>
      <c r="D3" s="18"/>
      <c r="E3" s="18"/>
      <c r="F3" s="18"/>
      <c r="G3" s="18"/>
      <c r="H3" s="18"/>
      <c r="I3" s="16"/>
      <c r="J3" s="18"/>
      <c r="K3" s="15"/>
      <c r="L3" s="15"/>
      <c r="M3" s="15"/>
      <c r="N3" s="132"/>
      <c r="O3" s="132"/>
      <c r="P3" s="17" t="s">
        <v>9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35" ht="18" customHeight="1" thickTop="1" x14ac:dyDescent="0.25">
      <c r="A4" s="34" t="s">
        <v>10</v>
      </c>
      <c r="B4" s="32"/>
      <c r="C4" s="136" t="s">
        <v>11</v>
      </c>
      <c r="D4" s="136"/>
      <c r="E4" s="136"/>
      <c r="F4" s="136"/>
      <c r="G4" s="137"/>
      <c r="H4" s="31" t="s">
        <v>12</v>
      </c>
      <c r="I4" s="32"/>
      <c r="J4" s="136" t="s">
        <v>11</v>
      </c>
      <c r="K4" s="136"/>
      <c r="L4" s="136"/>
      <c r="M4" s="136"/>
      <c r="N4" s="137"/>
      <c r="O4" s="31" t="s">
        <v>13</v>
      </c>
      <c r="P4" s="32"/>
      <c r="Q4" s="136" t="s">
        <v>11</v>
      </c>
      <c r="R4" s="136"/>
      <c r="S4" s="136"/>
      <c r="T4" s="136"/>
      <c r="U4" s="137"/>
      <c r="V4" s="31" t="s">
        <v>14</v>
      </c>
      <c r="W4" s="32"/>
      <c r="X4" s="136" t="s">
        <v>11</v>
      </c>
      <c r="Y4" s="136"/>
      <c r="Z4" s="136"/>
      <c r="AA4" s="136"/>
      <c r="AB4" s="137"/>
    </row>
    <row r="5" spans="1:35" s="50" customFormat="1" ht="16.5" customHeight="1" x14ac:dyDescent="0.25">
      <c r="A5" s="146" t="s">
        <v>15</v>
      </c>
      <c r="B5" s="133" t="s">
        <v>16</v>
      </c>
      <c r="C5" s="138" t="s">
        <v>17</v>
      </c>
      <c r="D5" s="139"/>
      <c r="E5" s="138" t="s">
        <v>18</v>
      </c>
      <c r="F5" s="139"/>
      <c r="G5" s="133" t="s">
        <v>19</v>
      </c>
      <c r="H5" s="140" t="s">
        <v>15</v>
      </c>
      <c r="I5" s="133" t="s">
        <v>16</v>
      </c>
      <c r="J5" s="138" t="s">
        <v>17</v>
      </c>
      <c r="K5" s="139"/>
      <c r="L5" s="138" t="s">
        <v>18</v>
      </c>
      <c r="M5" s="139"/>
      <c r="N5" s="133" t="s">
        <v>19</v>
      </c>
      <c r="O5" s="140" t="s">
        <v>15</v>
      </c>
      <c r="P5" s="133" t="s">
        <v>16</v>
      </c>
      <c r="Q5" s="138" t="s">
        <v>17</v>
      </c>
      <c r="R5" s="139"/>
      <c r="S5" s="138" t="s">
        <v>18</v>
      </c>
      <c r="T5" s="139"/>
      <c r="U5" s="133" t="s">
        <v>19</v>
      </c>
      <c r="V5" s="140" t="s">
        <v>15</v>
      </c>
      <c r="W5" s="133" t="s">
        <v>16</v>
      </c>
      <c r="X5" s="138" t="s">
        <v>17</v>
      </c>
      <c r="Y5" s="139"/>
      <c r="Z5" s="138" t="s">
        <v>18</v>
      </c>
      <c r="AA5" s="139"/>
      <c r="AB5" s="142" t="s">
        <v>19</v>
      </c>
    </row>
    <row r="6" spans="1:35" s="50" customFormat="1" ht="28.5" x14ac:dyDescent="0.25">
      <c r="A6" s="147"/>
      <c r="B6" s="135"/>
      <c r="C6" s="49" t="s">
        <v>20</v>
      </c>
      <c r="D6" s="49" t="s">
        <v>21</v>
      </c>
      <c r="E6" s="49" t="s">
        <v>20</v>
      </c>
      <c r="F6" s="49" t="s">
        <v>21</v>
      </c>
      <c r="G6" s="135"/>
      <c r="H6" s="141"/>
      <c r="I6" s="134"/>
      <c r="J6" s="49" t="s">
        <v>20</v>
      </c>
      <c r="K6" s="49" t="s">
        <v>21</v>
      </c>
      <c r="L6" s="49" t="s">
        <v>20</v>
      </c>
      <c r="M6" s="49" t="s">
        <v>21</v>
      </c>
      <c r="N6" s="135"/>
      <c r="O6" s="141"/>
      <c r="P6" s="134"/>
      <c r="Q6" s="49" t="s">
        <v>20</v>
      </c>
      <c r="R6" s="49" t="s">
        <v>21</v>
      </c>
      <c r="S6" s="49" t="s">
        <v>20</v>
      </c>
      <c r="T6" s="49" t="s">
        <v>21</v>
      </c>
      <c r="U6" s="135"/>
      <c r="V6" s="141"/>
      <c r="W6" s="134"/>
      <c r="X6" s="49" t="s">
        <v>20</v>
      </c>
      <c r="Y6" s="49" t="s">
        <v>21</v>
      </c>
      <c r="Z6" s="49" t="s">
        <v>20</v>
      </c>
      <c r="AA6" s="49" t="s">
        <v>21</v>
      </c>
      <c r="AB6" s="143"/>
    </row>
    <row r="7" spans="1:35" x14ac:dyDescent="0.25">
      <c r="A7" s="22"/>
      <c r="B7" s="9"/>
      <c r="C7" s="9"/>
      <c r="D7" s="9"/>
      <c r="E7" s="9"/>
      <c r="F7" s="9"/>
      <c r="G7" s="4"/>
      <c r="H7" s="8"/>
      <c r="I7" s="9"/>
      <c r="J7" s="9"/>
      <c r="K7" s="9"/>
      <c r="L7" s="9"/>
      <c r="M7" s="9"/>
      <c r="N7" s="4"/>
      <c r="O7" s="8"/>
      <c r="P7" s="9"/>
      <c r="Q7" s="9"/>
      <c r="R7" s="9"/>
      <c r="S7" s="9"/>
      <c r="T7" s="9"/>
      <c r="U7" s="4"/>
      <c r="V7" s="4"/>
      <c r="W7" s="3"/>
      <c r="X7" s="3"/>
      <c r="Y7" s="3"/>
      <c r="Z7" s="3"/>
      <c r="AA7" s="3"/>
      <c r="AB7" s="21"/>
    </row>
    <row r="8" spans="1:35" x14ac:dyDescent="0.25">
      <c r="A8" s="22"/>
      <c r="B8" s="9"/>
      <c r="C8" s="9"/>
      <c r="D8" s="9"/>
      <c r="E8" s="9"/>
      <c r="F8" s="9"/>
      <c r="G8" s="4"/>
      <c r="H8" s="8"/>
      <c r="I8" s="9"/>
      <c r="J8" s="9"/>
      <c r="K8" s="9"/>
      <c r="L8" s="9"/>
      <c r="M8" s="9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21"/>
    </row>
    <row r="9" spans="1:35" x14ac:dyDescent="0.25">
      <c r="A9" s="22"/>
      <c r="B9" s="9"/>
      <c r="C9" s="9"/>
      <c r="D9" s="9"/>
      <c r="E9" s="9"/>
      <c r="F9" s="9"/>
      <c r="G9" s="4"/>
      <c r="H9" s="8"/>
      <c r="I9" s="9"/>
      <c r="J9" s="9"/>
      <c r="K9" s="9"/>
      <c r="L9" s="9"/>
      <c r="M9" s="9"/>
      <c r="N9" s="4"/>
      <c r="O9" s="4"/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21"/>
    </row>
    <row r="10" spans="1:35" x14ac:dyDescent="0.25">
      <c r="A10" s="22"/>
      <c r="B10" s="9"/>
      <c r="C10" s="9"/>
      <c r="D10" s="9"/>
      <c r="E10" s="9"/>
      <c r="F10" s="9"/>
      <c r="G10" s="4"/>
      <c r="H10" s="8"/>
      <c r="I10" s="9"/>
      <c r="J10" s="9"/>
      <c r="K10" s="9"/>
      <c r="L10" s="9"/>
      <c r="M10" s="9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21"/>
    </row>
    <row r="11" spans="1:35" x14ac:dyDescent="0.25">
      <c r="A11" s="22"/>
      <c r="B11" s="9"/>
      <c r="C11" s="9"/>
      <c r="D11" s="9"/>
      <c r="E11" s="9"/>
      <c r="F11" s="9"/>
      <c r="G11" s="4"/>
      <c r="H11" s="4"/>
      <c r="I11" s="3"/>
      <c r="J11" s="3"/>
      <c r="K11" s="3"/>
      <c r="L11" s="3"/>
      <c r="M11" s="3"/>
      <c r="N11" s="4"/>
      <c r="O11" s="4"/>
      <c r="P11" s="3"/>
      <c r="Q11" s="3"/>
      <c r="R11" s="3"/>
      <c r="S11" s="3"/>
      <c r="T11" s="3"/>
      <c r="U11" s="4"/>
      <c r="V11" s="4"/>
      <c r="W11" s="3"/>
      <c r="X11" s="3"/>
      <c r="Y11" s="3"/>
      <c r="Z11" s="3"/>
      <c r="AA11" s="3"/>
      <c r="AB11" s="21"/>
      <c r="AE11" s="17"/>
      <c r="AF11" s="17"/>
      <c r="AG11" s="17"/>
      <c r="AH11" s="17"/>
      <c r="AI11" s="17"/>
    </row>
    <row r="12" spans="1:35" x14ac:dyDescent="0.25">
      <c r="A12" s="22"/>
      <c r="B12" s="9"/>
      <c r="C12" s="9"/>
      <c r="D12" s="9"/>
      <c r="E12" s="9"/>
      <c r="F12" s="9"/>
      <c r="G12" s="4"/>
      <c r="H12" s="4"/>
      <c r="I12" s="3"/>
      <c r="J12" s="3"/>
      <c r="K12" s="3"/>
      <c r="L12" s="3"/>
      <c r="M12" s="3"/>
      <c r="N12" s="4"/>
      <c r="O12" s="7"/>
      <c r="P12" s="6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25"/>
    </row>
    <row r="13" spans="1:35" x14ac:dyDescent="0.25">
      <c r="A13" s="26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11"/>
      <c r="W13" s="40"/>
      <c r="X13" s="3"/>
      <c r="Y13" s="3"/>
      <c r="Z13" s="3"/>
      <c r="AA13" s="3"/>
      <c r="AB13" s="25"/>
    </row>
    <row r="14" spans="1:35" x14ac:dyDescent="0.25">
      <c r="A14" s="26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25"/>
    </row>
    <row r="15" spans="1:35" x14ac:dyDescent="0.25">
      <c r="A15" s="26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4"/>
      <c r="O15" s="4"/>
      <c r="P15" s="3"/>
      <c r="Q15" s="3"/>
      <c r="R15" s="3"/>
      <c r="S15" s="3"/>
      <c r="T15" s="3"/>
      <c r="U15" s="4"/>
      <c r="V15" s="4"/>
      <c r="W15" s="3"/>
      <c r="X15" s="3"/>
      <c r="Y15" s="3"/>
      <c r="Z15" s="3"/>
      <c r="AA15" s="3"/>
      <c r="AB15" s="25"/>
    </row>
    <row r="16" spans="1:35" ht="16.5" customHeight="1" x14ac:dyDescent="0.25">
      <c r="A16" s="26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19"/>
      <c r="V16" s="4"/>
      <c r="W16" s="3"/>
      <c r="X16" s="3"/>
      <c r="Y16" s="3"/>
      <c r="Z16" s="3"/>
      <c r="AA16" s="3"/>
      <c r="AB16" s="25"/>
    </row>
    <row r="17" spans="1:28" x14ac:dyDescent="0.25">
      <c r="A17" s="26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4"/>
      <c r="O17" s="4"/>
      <c r="P17" s="3"/>
      <c r="Q17" s="3"/>
      <c r="R17" s="3"/>
      <c r="S17" s="3"/>
      <c r="T17" s="3"/>
      <c r="U17" s="4"/>
      <c r="V17" s="4"/>
      <c r="W17" s="3"/>
      <c r="X17" s="3"/>
      <c r="Y17" s="3"/>
      <c r="Z17" s="3"/>
      <c r="AA17" s="3"/>
      <c r="AB17" s="25"/>
    </row>
    <row r="18" spans="1:28" x14ac:dyDescent="0.25">
      <c r="A18" s="26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25"/>
    </row>
    <row r="19" spans="1:28" x14ac:dyDescent="0.25">
      <c r="A19" s="26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4"/>
      <c r="O19" s="4"/>
      <c r="P19" s="3"/>
      <c r="Q19" s="3"/>
      <c r="R19" s="3"/>
      <c r="S19" s="3"/>
      <c r="T19" s="3"/>
      <c r="U19" s="4"/>
      <c r="V19" s="7"/>
      <c r="W19" s="6"/>
      <c r="X19" s="3"/>
      <c r="Y19" s="3"/>
      <c r="Z19" s="3"/>
      <c r="AA19" s="3"/>
      <c r="AB19" s="25"/>
    </row>
    <row r="20" spans="1:28" x14ac:dyDescent="0.25">
      <c r="A20" s="26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  <c r="AB20" s="25"/>
    </row>
    <row r="21" spans="1:28" x14ac:dyDescent="0.25">
      <c r="A21" s="26"/>
      <c r="B21" s="3"/>
      <c r="C21" s="3"/>
      <c r="D21" s="3"/>
      <c r="E21" s="3"/>
      <c r="F21" s="3"/>
      <c r="G21" s="3"/>
      <c r="H21" s="4"/>
      <c r="I21" s="3"/>
      <c r="J21" s="3"/>
      <c r="K21" s="3"/>
      <c r="L21" s="3"/>
      <c r="M21" s="3"/>
      <c r="N21" s="4"/>
      <c r="O21" s="4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25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12"/>
      <c r="W22" s="41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4"/>
      <c r="V25" s="7"/>
      <c r="W25" s="6"/>
      <c r="X25" s="3"/>
      <c r="Y25" s="3"/>
      <c r="Z25" s="3"/>
      <c r="AA25" s="3"/>
      <c r="AB25" s="25"/>
    </row>
    <row r="26" spans="1:28" x14ac:dyDescent="0.25">
      <c r="A26" s="26"/>
      <c r="B26" s="3"/>
      <c r="C26" s="3"/>
      <c r="D26" s="3"/>
      <c r="E26" s="3"/>
      <c r="F26" s="3"/>
      <c r="G26" s="4"/>
      <c r="H26" s="7"/>
      <c r="I26" s="6"/>
      <c r="J26" s="3"/>
      <c r="K26" s="3"/>
      <c r="L26" s="3"/>
      <c r="M26" s="3"/>
      <c r="N26" s="4"/>
      <c r="O26" s="4"/>
      <c r="P26" s="3"/>
      <c r="Q26" s="3"/>
      <c r="R26" s="3"/>
      <c r="S26" s="3"/>
      <c r="T26" s="3"/>
      <c r="U26" s="4"/>
      <c r="V26" s="7"/>
      <c r="W26" s="6"/>
      <c r="X26" s="3"/>
      <c r="Y26" s="3"/>
      <c r="Z26" s="3"/>
      <c r="AA26" s="3"/>
      <c r="AB26" s="25"/>
    </row>
    <row r="27" spans="1:28" x14ac:dyDescent="0.25">
      <c r="A27" s="26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4"/>
      <c r="O27" s="4"/>
      <c r="P27" s="3"/>
      <c r="Q27" s="3"/>
      <c r="R27" s="3"/>
      <c r="S27" s="3"/>
      <c r="T27" s="3"/>
      <c r="U27" s="3"/>
      <c r="V27" s="4"/>
      <c r="W27" s="3"/>
      <c r="X27" s="3"/>
      <c r="Y27" s="3"/>
      <c r="Z27" s="3"/>
      <c r="AA27" s="3"/>
      <c r="AB27" s="25"/>
    </row>
    <row r="28" spans="1:28" x14ac:dyDescent="0.25">
      <c r="A28" s="26"/>
      <c r="B28" s="3"/>
      <c r="C28" s="3"/>
      <c r="D28" s="3"/>
      <c r="E28" s="3"/>
      <c r="F28" s="3"/>
      <c r="G28" s="4"/>
      <c r="H28" s="7"/>
      <c r="I28" s="6"/>
      <c r="J28" s="3"/>
      <c r="K28" s="3"/>
      <c r="L28" s="3"/>
      <c r="M28" s="3"/>
      <c r="N28" s="4"/>
      <c r="O28" s="4"/>
      <c r="P28" s="3"/>
      <c r="Q28" s="3"/>
      <c r="R28" s="3"/>
      <c r="S28" s="3"/>
      <c r="T28" s="3"/>
      <c r="U28" s="3"/>
      <c r="V28" s="4"/>
      <c r="W28" s="3"/>
      <c r="X28" s="3"/>
      <c r="Y28" s="3"/>
      <c r="Z28" s="3"/>
      <c r="AA28" s="3"/>
      <c r="AB28" s="25"/>
    </row>
    <row r="29" spans="1:28" x14ac:dyDescent="0.25">
      <c r="A29" s="26" t="s">
        <v>22</v>
      </c>
      <c r="B29" s="3">
        <v>1</v>
      </c>
      <c r="C29" s="3">
        <v>0</v>
      </c>
      <c r="D29" s="3">
        <v>2</v>
      </c>
      <c r="E29" s="3">
        <v>0</v>
      </c>
      <c r="F29" s="3">
        <v>2</v>
      </c>
      <c r="G29" s="4"/>
      <c r="H29" s="4"/>
      <c r="I29" s="3"/>
      <c r="J29" s="3"/>
      <c r="K29" s="3"/>
      <c r="L29" s="3"/>
      <c r="M29" s="3"/>
      <c r="N29" s="4"/>
      <c r="O29" s="7"/>
      <c r="P29" s="6"/>
      <c r="Q29" s="3"/>
      <c r="R29" s="3"/>
      <c r="S29" s="3"/>
      <c r="T29" s="3"/>
      <c r="U29" s="4"/>
      <c r="V29" s="10"/>
      <c r="W29" s="42"/>
      <c r="X29" s="3"/>
      <c r="Y29" s="3"/>
      <c r="Z29" s="3"/>
      <c r="AA29" s="3"/>
      <c r="AB29" s="25"/>
    </row>
    <row r="30" spans="1:28" x14ac:dyDescent="0.25">
      <c r="A30" s="22" t="s">
        <v>23</v>
      </c>
      <c r="B30" s="9">
        <v>1</v>
      </c>
      <c r="C30" s="9">
        <v>0</v>
      </c>
      <c r="D30" s="9">
        <v>2</v>
      </c>
      <c r="E30" s="9">
        <v>0</v>
      </c>
      <c r="F30" s="9">
        <v>2</v>
      </c>
      <c r="G30" s="8"/>
      <c r="H30" s="8" t="s">
        <v>23</v>
      </c>
      <c r="I30" s="9">
        <v>1</v>
      </c>
      <c r="J30" s="9">
        <v>0</v>
      </c>
      <c r="K30" s="9">
        <v>2</v>
      </c>
      <c r="L30" s="9">
        <v>0</v>
      </c>
      <c r="M30" s="9">
        <v>2</v>
      </c>
      <c r="N30" s="8"/>
      <c r="O30" s="8" t="s">
        <v>23</v>
      </c>
      <c r="P30" s="9">
        <v>1</v>
      </c>
      <c r="Q30" s="9">
        <v>0</v>
      </c>
      <c r="R30" s="9">
        <v>2</v>
      </c>
      <c r="S30" s="9">
        <v>0</v>
      </c>
      <c r="T30" s="9">
        <v>2</v>
      </c>
      <c r="U30" s="8"/>
      <c r="V30" s="4"/>
      <c r="W30" s="3"/>
      <c r="X30" s="3"/>
      <c r="Y30" s="3"/>
      <c r="Z30" s="3"/>
      <c r="AA30" s="3"/>
      <c r="AB30" s="25"/>
    </row>
    <row r="31" spans="1:28" ht="17.25" thickBot="1" x14ac:dyDescent="0.3">
      <c r="A31" s="27" t="s">
        <v>0</v>
      </c>
      <c r="B31" s="28"/>
      <c r="C31" s="28">
        <f>SUM(C7:C30)</f>
        <v>0</v>
      </c>
      <c r="D31" s="28">
        <f>SUM(D7:D30)</f>
        <v>4</v>
      </c>
      <c r="E31" s="28">
        <f>SUM(E7:E30)</f>
        <v>0</v>
      </c>
      <c r="F31" s="28">
        <f>SUM(F7:F30)</f>
        <v>4</v>
      </c>
      <c r="G31" s="29"/>
      <c r="H31" s="29" t="s">
        <v>0</v>
      </c>
      <c r="I31" s="28"/>
      <c r="J31" s="28">
        <f>SUM(J7:J30)</f>
        <v>0</v>
      </c>
      <c r="K31" s="28">
        <f>SUM(K7:K30)</f>
        <v>2</v>
      </c>
      <c r="L31" s="28">
        <f>SUM(L7:L30)</f>
        <v>0</v>
      </c>
      <c r="M31" s="28">
        <f>SUM(M7:M30)</f>
        <v>2</v>
      </c>
      <c r="N31" s="29"/>
      <c r="O31" s="29" t="s">
        <v>0</v>
      </c>
      <c r="P31" s="28"/>
      <c r="Q31" s="28">
        <f>SUM(Q7:Q30)</f>
        <v>0</v>
      </c>
      <c r="R31" s="28">
        <f>SUM(R7:R30)</f>
        <v>2</v>
      </c>
      <c r="S31" s="28">
        <f>SUM(S7:S30)</f>
        <v>0</v>
      </c>
      <c r="T31" s="28">
        <f>SUM(T7:T30)</f>
        <v>2</v>
      </c>
      <c r="U31" s="29"/>
      <c r="V31" s="29" t="s">
        <v>0</v>
      </c>
      <c r="W31" s="28"/>
      <c r="X31" s="28">
        <f>SUM(X7:X30)</f>
        <v>0</v>
      </c>
      <c r="Y31" s="28">
        <f>SUM(Y7:Y30)</f>
        <v>0</v>
      </c>
      <c r="Z31" s="28">
        <f>SUM(Z7:Z30)</f>
        <v>0</v>
      </c>
      <c r="AA31" s="28">
        <f>SUM(AA7:AA30)</f>
        <v>0</v>
      </c>
      <c r="AB31" s="30"/>
    </row>
    <row r="32" spans="1:28" ht="17.25" thickTop="1" x14ac:dyDescent="0.25">
      <c r="A32" s="13" t="s">
        <v>24</v>
      </c>
      <c r="B32" s="38"/>
      <c r="V32" s="145" t="s">
        <v>25</v>
      </c>
      <c r="W32" s="145"/>
      <c r="X32" s="145"/>
      <c r="Y32" s="145"/>
      <c r="Z32" s="145"/>
      <c r="AA32" s="145"/>
      <c r="AB32" s="145"/>
    </row>
    <row r="33" spans="1:22" ht="25.5" x14ac:dyDescent="0.4">
      <c r="B33" s="46"/>
      <c r="C33" s="46"/>
      <c r="D33" s="46"/>
      <c r="E33" s="46"/>
      <c r="F33" s="46"/>
      <c r="I33" s="46"/>
      <c r="J33" s="46"/>
      <c r="K33" s="47" t="s">
        <v>26</v>
      </c>
      <c r="L33" s="46"/>
      <c r="M33" s="46"/>
      <c r="P33" s="46"/>
      <c r="Q33" s="46"/>
      <c r="R33" s="46"/>
      <c r="S33" s="46"/>
      <c r="T33" s="46"/>
    </row>
    <row r="34" spans="1:22" ht="25.5" x14ac:dyDescent="0.4">
      <c r="A34" s="45" t="s">
        <v>27</v>
      </c>
      <c r="B34" s="46"/>
      <c r="C34" s="46"/>
      <c r="D34" s="46"/>
      <c r="E34" s="46"/>
      <c r="F34" s="46"/>
      <c r="I34" s="46"/>
      <c r="J34" s="46"/>
      <c r="K34" s="47"/>
      <c r="L34" s="46"/>
      <c r="M34" s="46"/>
      <c r="P34" s="46"/>
      <c r="Q34" s="46"/>
      <c r="R34" s="46"/>
      <c r="S34" s="46"/>
      <c r="T34" s="46"/>
      <c r="V34" s="47" t="s">
        <v>28</v>
      </c>
    </row>
    <row r="35" spans="1:22" ht="25.5" x14ac:dyDescent="0.4">
      <c r="K35" s="47" t="s">
        <v>29</v>
      </c>
    </row>
  </sheetData>
  <mergeCells count="29">
    <mergeCell ref="A1:AB1"/>
    <mergeCell ref="V32:AB32"/>
    <mergeCell ref="A5:A6"/>
    <mergeCell ref="C4:G4"/>
    <mergeCell ref="J4:N4"/>
    <mergeCell ref="C5:D5"/>
    <mergeCell ref="E5:F5"/>
    <mergeCell ref="Z5:AA5"/>
    <mergeCell ref="X4:AB4"/>
    <mergeCell ref="V5:V6"/>
    <mergeCell ref="B2:C2"/>
    <mergeCell ref="B3:C3"/>
    <mergeCell ref="B5:B6"/>
    <mergeCell ref="J5:K5"/>
    <mergeCell ref="L5:M5"/>
    <mergeCell ref="G5:G6"/>
    <mergeCell ref="H5:H6"/>
    <mergeCell ref="I5:I6"/>
    <mergeCell ref="AB5:AB6"/>
    <mergeCell ref="W5:W6"/>
    <mergeCell ref="X5:Y5"/>
    <mergeCell ref="N2:O3"/>
    <mergeCell ref="P5:P6"/>
    <mergeCell ref="N5:N6"/>
    <mergeCell ref="Q4:U4"/>
    <mergeCell ref="U5:U6"/>
    <mergeCell ref="Q5:R5"/>
    <mergeCell ref="S5:T5"/>
    <mergeCell ref="O5:O6"/>
  </mergeCells>
  <phoneticPr fontId="1" type="noConversion"/>
  <printOptions horizontalCentered="1"/>
  <pageMargins left="0.15748031496062992" right="0.15748031496062992" top="0.19685039370078741" bottom="0.15748031496062992" header="3.937007874015748E-2" footer="3.937007874015748E-2"/>
  <pageSetup paperSize="9" scale="9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5" workbookViewId="0">
      <selection activeCell="Q27" sqref="Q27:Q28"/>
    </sheetView>
  </sheetViews>
  <sheetFormatPr defaultColWidth="9" defaultRowHeight="16.5" x14ac:dyDescent="0.25"/>
  <cols>
    <col min="1" max="1" width="24.625" style="1" customWidth="1"/>
    <col min="2" max="6" width="3.625" style="5" customWidth="1"/>
    <col min="7" max="7" width="4.625" style="5" customWidth="1"/>
    <col min="8" max="8" width="24.625" style="1" customWidth="1"/>
    <col min="9" max="13" width="3.625" style="5" customWidth="1"/>
    <col min="14" max="14" width="4.625" style="1" customWidth="1"/>
    <col min="15" max="16384" width="9" style="1"/>
  </cols>
  <sheetData>
    <row r="1" spans="1:21" ht="30" x14ac:dyDescent="0.45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21" ht="19.899999999999999" customHeight="1" x14ac:dyDescent="0.4">
      <c r="A2" s="152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1" ht="18" customHeight="1" x14ac:dyDescent="0.25">
      <c r="A3" s="151" t="s">
        <v>31</v>
      </c>
      <c r="B3" s="151"/>
      <c r="C3" s="151"/>
      <c r="D3" s="151"/>
      <c r="E3" s="151"/>
      <c r="F3" s="151"/>
      <c r="H3" s="1" t="s">
        <v>32</v>
      </c>
      <c r="I3" s="1"/>
      <c r="J3" s="1"/>
      <c r="K3" s="1"/>
      <c r="L3" s="1"/>
      <c r="M3" s="1"/>
    </row>
    <row r="4" spans="1:21" ht="18" customHeight="1" thickBot="1" x14ac:dyDescent="0.3">
      <c r="A4" s="18" t="s">
        <v>33</v>
      </c>
      <c r="B4" s="16"/>
      <c r="C4" s="150" t="s">
        <v>34</v>
      </c>
      <c r="D4" s="150"/>
      <c r="E4" s="150"/>
      <c r="F4" s="150"/>
      <c r="G4" s="150"/>
      <c r="H4" s="51" t="s">
        <v>35</v>
      </c>
      <c r="I4" s="51"/>
      <c r="J4" s="51"/>
      <c r="K4" s="51"/>
      <c r="L4" s="51"/>
      <c r="M4" s="51"/>
      <c r="N4" s="51"/>
      <c r="O4" s="51"/>
    </row>
    <row r="5" spans="1:21" ht="15" customHeight="1" thickTop="1" x14ac:dyDescent="0.25">
      <c r="A5" s="62" t="s">
        <v>13</v>
      </c>
      <c r="B5" s="153" t="s">
        <v>36</v>
      </c>
      <c r="C5" s="153"/>
      <c r="D5" s="153"/>
      <c r="E5" s="153"/>
      <c r="F5" s="153"/>
      <c r="G5" s="154"/>
      <c r="H5" s="33" t="s">
        <v>14</v>
      </c>
      <c r="I5" s="153" t="s">
        <v>36</v>
      </c>
      <c r="J5" s="153"/>
      <c r="K5" s="153"/>
      <c r="L5" s="153"/>
      <c r="M5" s="153"/>
      <c r="N5" s="155"/>
    </row>
    <row r="6" spans="1:21" ht="15" customHeight="1" x14ac:dyDescent="0.25">
      <c r="A6" s="157" t="s">
        <v>15</v>
      </c>
      <c r="B6" s="158" t="s">
        <v>16</v>
      </c>
      <c r="C6" s="159" t="s">
        <v>17</v>
      </c>
      <c r="D6" s="159"/>
      <c r="E6" s="159" t="s">
        <v>18</v>
      </c>
      <c r="F6" s="159"/>
      <c r="G6" s="158" t="s">
        <v>19</v>
      </c>
      <c r="H6" s="158" t="s">
        <v>15</v>
      </c>
      <c r="I6" s="158" t="s">
        <v>16</v>
      </c>
      <c r="J6" s="159" t="s">
        <v>17</v>
      </c>
      <c r="K6" s="159"/>
      <c r="L6" s="159" t="s">
        <v>18</v>
      </c>
      <c r="M6" s="159"/>
      <c r="N6" s="160" t="s">
        <v>19</v>
      </c>
    </row>
    <row r="7" spans="1:21" ht="31.5" customHeight="1" x14ac:dyDescent="0.25">
      <c r="A7" s="157"/>
      <c r="B7" s="158"/>
      <c r="C7" s="35" t="s">
        <v>20</v>
      </c>
      <c r="D7" s="35" t="s">
        <v>21</v>
      </c>
      <c r="E7" s="35" t="s">
        <v>20</v>
      </c>
      <c r="F7" s="35" t="s">
        <v>21</v>
      </c>
      <c r="G7" s="158"/>
      <c r="H7" s="158" t="s">
        <v>37</v>
      </c>
      <c r="I7" s="158"/>
      <c r="J7" s="35" t="s">
        <v>20</v>
      </c>
      <c r="K7" s="35" t="s">
        <v>21</v>
      </c>
      <c r="L7" s="35" t="s">
        <v>20</v>
      </c>
      <c r="M7" s="35" t="s">
        <v>21</v>
      </c>
      <c r="N7" s="160"/>
    </row>
    <row r="8" spans="1:21" ht="15.95" customHeight="1" x14ac:dyDescent="0.25">
      <c r="A8" s="26" t="s">
        <v>38</v>
      </c>
      <c r="B8" s="3">
        <v>6</v>
      </c>
      <c r="C8" s="3">
        <v>2</v>
      </c>
      <c r="D8" s="3">
        <v>2</v>
      </c>
      <c r="E8" s="3"/>
      <c r="F8" s="3"/>
      <c r="G8" s="3"/>
      <c r="H8" s="4" t="s">
        <v>39</v>
      </c>
      <c r="I8" s="3">
        <v>6</v>
      </c>
      <c r="J8" s="3">
        <v>2</v>
      </c>
      <c r="K8" s="3">
        <v>2</v>
      </c>
      <c r="L8" s="3"/>
      <c r="M8" s="3"/>
      <c r="N8" s="21"/>
    </row>
    <row r="9" spans="1:21" ht="15.95" customHeight="1" x14ac:dyDescent="0.25">
      <c r="A9" s="26" t="s">
        <v>40</v>
      </c>
      <c r="B9" s="3">
        <v>6</v>
      </c>
      <c r="C9" s="3"/>
      <c r="D9" s="3"/>
      <c r="E9" s="9">
        <v>2</v>
      </c>
      <c r="F9" s="9">
        <v>2</v>
      </c>
      <c r="G9" s="9"/>
      <c r="H9" s="4" t="s">
        <v>41</v>
      </c>
      <c r="I9" s="3">
        <v>6</v>
      </c>
      <c r="J9" s="3"/>
      <c r="K9" s="3"/>
      <c r="L9" s="9">
        <v>2</v>
      </c>
      <c r="M9" s="9">
        <v>2</v>
      </c>
      <c r="N9" s="23"/>
    </row>
    <row r="10" spans="1:21" ht="15.95" customHeight="1" x14ac:dyDescent="0.25">
      <c r="A10" s="26" t="s">
        <v>42</v>
      </c>
      <c r="B10" s="3">
        <v>6</v>
      </c>
      <c r="C10" s="3">
        <v>2</v>
      </c>
      <c r="D10" s="3">
        <v>2</v>
      </c>
      <c r="E10" s="3"/>
      <c r="F10" s="3"/>
      <c r="G10" s="9"/>
      <c r="H10" s="9" t="s">
        <v>43</v>
      </c>
      <c r="I10" s="3"/>
      <c r="J10" s="3"/>
      <c r="K10" s="3"/>
      <c r="L10" s="3"/>
      <c r="M10" s="3"/>
      <c r="N10" s="24"/>
      <c r="R10" s="19"/>
      <c r="S10" s="19"/>
      <c r="T10" s="19"/>
      <c r="U10" s="19"/>
    </row>
    <row r="11" spans="1:21" ht="15.95" customHeight="1" x14ac:dyDescent="0.25">
      <c r="A11" s="26" t="s">
        <v>44</v>
      </c>
      <c r="B11" s="3">
        <v>6</v>
      </c>
      <c r="C11" s="3"/>
      <c r="D11" s="3"/>
      <c r="E11" s="9">
        <v>2</v>
      </c>
      <c r="F11" s="9">
        <v>2</v>
      </c>
      <c r="G11" s="9"/>
      <c r="H11" s="4" t="s">
        <v>45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23"/>
    </row>
    <row r="12" spans="1:21" ht="15.95" customHeight="1" x14ac:dyDescent="0.25">
      <c r="A12" s="57" t="s">
        <v>43</v>
      </c>
      <c r="B12" s="9"/>
      <c r="C12" s="9"/>
      <c r="D12" s="9"/>
      <c r="E12" s="9"/>
      <c r="F12" s="9"/>
      <c r="G12" s="9"/>
      <c r="H12" s="8" t="s">
        <v>46</v>
      </c>
      <c r="I12" s="9">
        <v>3</v>
      </c>
      <c r="J12" s="9">
        <v>1</v>
      </c>
      <c r="K12" s="9">
        <v>3</v>
      </c>
      <c r="L12" s="9">
        <v>1</v>
      </c>
      <c r="M12" s="9">
        <v>3</v>
      </c>
      <c r="N12" s="25">
        <v>2</v>
      </c>
    </row>
    <row r="13" spans="1:21" ht="15.95" customHeight="1" x14ac:dyDescent="0.25">
      <c r="A13" s="22" t="s">
        <v>47</v>
      </c>
      <c r="B13" s="9">
        <v>3</v>
      </c>
      <c r="C13" s="9">
        <v>2</v>
      </c>
      <c r="D13" s="9">
        <v>2</v>
      </c>
      <c r="E13" s="9">
        <v>2</v>
      </c>
      <c r="F13" s="9">
        <v>2</v>
      </c>
      <c r="G13" s="9"/>
      <c r="H13" s="8" t="s">
        <v>48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25"/>
    </row>
    <row r="14" spans="1:21" ht="15.95" customHeight="1" x14ac:dyDescent="0.25">
      <c r="A14" s="22" t="s">
        <v>49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3"/>
      <c r="H14" s="4" t="s">
        <v>50</v>
      </c>
      <c r="I14" s="3">
        <v>3</v>
      </c>
      <c r="J14" s="3">
        <v>2</v>
      </c>
      <c r="K14" s="3">
        <v>2</v>
      </c>
      <c r="L14" s="3"/>
      <c r="M14" s="3"/>
      <c r="N14" s="25"/>
    </row>
    <row r="15" spans="1:21" ht="15.95" customHeight="1" x14ac:dyDescent="0.25">
      <c r="A15" s="26" t="s">
        <v>51</v>
      </c>
      <c r="B15" s="3">
        <v>3</v>
      </c>
      <c r="C15" s="3">
        <v>2</v>
      </c>
      <c r="D15" s="3">
        <v>2</v>
      </c>
      <c r="E15" s="3">
        <v>2</v>
      </c>
      <c r="F15" s="3">
        <v>2</v>
      </c>
      <c r="G15" s="3"/>
      <c r="H15" s="4" t="s">
        <v>52</v>
      </c>
      <c r="I15" s="3">
        <v>3</v>
      </c>
      <c r="J15" s="3"/>
      <c r="K15" s="3"/>
      <c r="L15" s="3">
        <v>2</v>
      </c>
      <c r="M15" s="3">
        <v>2</v>
      </c>
      <c r="N15" s="25"/>
    </row>
    <row r="16" spans="1:21" ht="15.95" customHeight="1" x14ac:dyDescent="0.25">
      <c r="A16" s="26" t="s">
        <v>53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3"/>
      <c r="H16" s="9" t="s">
        <v>54</v>
      </c>
      <c r="I16" s="3"/>
      <c r="J16" s="3"/>
      <c r="K16" s="3"/>
      <c r="L16" s="3"/>
      <c r="M16" s="3"/>
      <c r="N16" s="25"/>
    </row>
    <row r="17" spans="1:14" ht="15.95" customHeight="1" x14ac:dyDescent="0.25">
      <c r="A17" s="63" t="s">
        <v>55</v>
      </c>
      <c r="B17" s="3">
        <v>3</v>
      </c>
      <c r="C17" s="3"/>
      <c r="D17" s="3"/>
      <c r="E17" s="3">
        <v>2</v>
      </c>
      <c r="F17" s="3">
        <v>2</v>
      </c>
      <c r="G17" s="3"/>
      <c r="H17" s="4" t="s">
        <v>56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25"/>
    </row>
    <row r="18" spans="1:14" ht="15.95" customHeight="1" x14ac:dyDescent="0.25">
      <c r="A18" s="22" t="s">
        <v>57</v>
      </c>
      <c r="B18" s="9">
        <v>3</v>
      </c>
      <c r="C18" s="9">
        <v>2</v>
      </c>
      <c r="D18" s="9">
        <v>2</v>
      </c>
      <c r="E18" s="3"/>
      <c r="F18" s="3"/>
      <c r="G18" s="3"/>
      <c r="H18" s="4" t="s">
        <v>58</v>
      </c>
      <c r="I18" s="3">
        <v>7</v>
      </c>
      <c r="J18" s="3">
        <v>2</v>
      </c>
      <c r="K18" s="3">
        <v>2</v>
      </c>
      <c r="L18" s="3">
        <v>2</v>
      </c>
      <c r="M18" s="3">
        <v>2</v>
      </c>
      <c r="N18" s="25"/>
    </row>
    <row r="19" spans="1:14" ht="15.95" customHeight="1" x14ac:dyDescent="0.25">
      <c r="A19" s="64" t="s">
        <v>59</v>
      </c>
      <c r="B19" s="3">
        <v>3</v>
      </c>
      <c r="C19" s="3">
        <v>2</v>
      </c>
      <c r="D19" s="3">
        <v>2</v>
      </c>
      <c r="E19" s="3"/>
      <c r="F19" s="3"/>
      <c r="G19" s="3"/>
      <c r="H19" s="4" t="s">
        <v>60</v>
      </c>
      <c r="I19" s="3">
        <v>7</v>
      </c>
      <c r="J19" s="3">
        <v>2</v>
      </c>
      <c r="K19" s="3">
        <v>2</v>
      </c>
      <c r="L19" s="3">
        <v>2</v>
      </c>
      <c r="M19" s="3">
        <v>2</v>
      </c>
      <c r="N19" s="25"/>
    </row>
    <row r="20" spans="1:14" ht="15.95" customHeight="1" x14ac:dyDescent="0.25">
      <c r="A20" s="26" t="s">
        <v>61</v>
      </c>
      <c r="B20" s="3">
        <v>3</v>
      </c>
      <c r="C20" s="3">
        <v>2</v>
      </c>
      <c r="D20" s="3">
        <v>2</v>
      </c>
      <c r="E20" s="3"/>
      <c r="F20" s="3"/>
      <c r="G20" s="3"/>
      <c r="H20" s="4" t="s">
        <v>62</v>
      </c>
      <c r="I20" s="3">
        <v>7</v>
      </c>
      <c r="J20" s="3"/>
      <c r="K20" s="3"/>
      <c r="L20" s="3">
        <v>2</v>
      </c>
      <c r="M20" s="3">
        <v>2</v>
      </c>
      <c r="N20" s="25"/>
    </row>
    <row r="21" spans="1:14" ht="15.95" customHeight="1" x14ac:dyDescent="0.25">
      <c r="A21" s="26" t="s">
        <v>63</v>
      </c>
      <c r="B21" s="3">
        <v>3</v>
      </c>
      <c r="C21" s="3"/>
      <c r="D21" s="3"/>
      <c r="E21" s="3">
        <v>2</v>
      </c>
      <c r="F21" s="3">
        <v>2</v>
      </c>
      <c r="G21" s="3"/>
      <c r="H21" s="4" t="s">
        <v>64</v>
      </c>
      <c r="I21" s="3">
        <v>7</v>
      </c>
      <c r="J21" s="3">
        <v>3</v>
      </c>
      <c r="K21" s="3">
        <v>3</v>
      </c>
      <c r="L21" s="3"/>
      <c r="M21" s="3"/>
      <c r="N21" s="25"/>
    </row>
    <row r="22" spans="1:14" ht="15.95" customHeight="1" x14ac:dyDescent="0.25">
      <c r="A22" s="57" t="s">
        <v>54</v>
      </c>
      <c r="B22" s="3"/>
      <c r="C22" s="3"/>
      <c r="D22" s="3"/>
      <c r="E22" s="3"/>
      <c r="F22" s="3"/>
      <c r="G22" s="3"/>
      <c r="H22" s="4" t="s">
        <v>65</v>
      </c>
      <c r="I22" s="3">
        <v>7</v>
      </c>
      <c r="J22" s="3">
        <v>2</v>
      </c>
      <c r="K22" s="3">
        <v>2</v>
      </c>
      <c r="L22" s="3"/>
      <c r="M22" s="3"/>
      <c r="N22" s="25"/>
    </row>
    <row r="23" spans="1:14" ht="15.95" customHeight="1" x14ac:dyDescent="0.25">
      <c r="A23" s="22" t="s">
        <v>66</v>
      </c>
      <c r="B23" s="36">
        <v>7</v>
      </c>
      <c r="C23" s="9">
        <v>2</v>
      </c>
      <c r="D23" s="9">
        <v>2</v>
      </c>
      <c r="E23" s="3">
        <v>2</v>
      </c>
      <c r="F23" s="3">
        <v>2</v>
      </c>
      <c r="G23" s="3"/>
      <c r="H23" s="4" t="s">
        <v>67</v>
      </c>
      <c r="I23" s="3">
        <v>7</v>
      </c>
      <c r="J23" s="3"/>
      <c r="K23" s="3"/>
      <c r="L23" s="3">
        <v>2</v>
      </c>
      <c r="M23" s="3">
        <v>2</v>
      </c>
      <c r="N23" s="25"/>
    </row>
    <row r="24" spans="1:14" ht="15.95" customHeight="1" x14ac:dyDescent="0.25">
      <c r="A24" s="26" t="s">
        <v>68</v>
      </c>
      <c r="B24" s="3">
        <v>7</v>
      </c>
      <c r="C24" s="3">
        <v>2</v>
      </c>
      <c r="D24" s="3">
        <v>2</v>
      </c>
      <c r="E24" s="3">
        <v>2</v>
      </c>
      <c r="F24" s="3">
        <v>2</v>
      </c>
      <c r="G24" s="3"/>
      <c r="H24" s="4"/>
      <c r="I24" s="3"/>
      <c r="J24" s="3"/>
      <c r="K24" s="3"/>
      <c r="L24" s="3"/>
      <c r="M24" s="3"/>
      <c r="N24" s="25"/>
    </row>
    <row r="25" spans="1:14" ht="15.95" customHeight="1" x14ac:dyDescent="0.25">
      <c r="A25" s="26" t="s">
        <v>69</v>
      </c>
      <c r="B25" s="3">
        <v>7</v>
      </c>
      <c r="C25" s="3">
        <v>2</v>
      </c>
      <c r="D25" s="3">
        <v>2</v>
      </c>
      <c r="E25" s="3"/>
      <c r="F25" s="3"/>
      <c r="G25" s="3"/>
      <c r="H25" s="4"/>
      <c r="I25" s="3"/>
      <c r="J25" s="3"/>
      <c r="K25" s="3"/>
      <c r="L25" s="3"/>
      <c r="M25" s="3"/>
      <c r="N25" s="25"/>
    </row>
    <row r="26" spans="1:14" ht="15.95" customHeight="1" x14ac:dyDescent="0.25">
      <c r="A26" s="26" t="s">
        <v>70</v>
      </c>
      <c r="B26" s="3">
        <v>7</v>
      </c>
      <c r="C26" s="3"/>
      <c r="D26" s="3"/>
      <c r="E26" s="3">
        <v>2</v>
      </c>
      <c r="F26" s="3">
        <v>2</v>
      </c>
      <c r="G26" s="3"/>
      <c r="H26" s="4"/>
      <c r="I26" s="3"/>
      <c r="J26" s="3"/>
      <c r="K26" s="3"/>
      <c r="L26" s="3"/>
      <c r="M26" s="3"/>
      <c r="N26" s="25"/>
    </row>
    <row r="27" spans="1:14" ht="15.95" customHeight="1" x14ac:dyDescent="0.25">
      <c r="A27" s="26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25"/>
    </row>
    <row r="28" spans="1:14" ht="15.95" customHeight="1" x14ac:dyDescent="0.25">
      <c r="A28" s="26"/>
      <c r="B28" s="3"/>
      <c r="C28" s="3"/>
      <c r="D28" s="3"/>
      <c r="E28" s="3"/>
      <c r="F28" s="3"/>
      <c r="G28" s="3"/>
      <c r="H28" s="11"/>
      <c r="I28" s="40"/>
      <c r="J28" s="3"/>
      <c r="K28" s="3"/>
      <c r="L28" s="3"/>
      <c r="M28" s="3"/>
      <c r="N28" s="25"/>
    </row>
    <row r="29" spans="1:14" ht="15.95" customHeight="1" x14ac:dyDescent="0.25">
      <c r="A29" s="26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25"/>
    </row>
    <row r="30" spans="1:14" ht="15.95" customHeight="1" x14ac:dyDescent="0.25">
      <c r="A30" s="63"/>
      <c r="B30" s="3"/>
      <c r="C30" s="3"/>
      <c r="D30" s="3"/>
      <c r="E30" s="3"/>
      <c r="F30" s="3"/>
      <c r="G30" s="3"/>
      <c r="H30" s="11"/>
      <c r="I30" s="40"/>
      <c r="J30" s="3"/>
      <c r="K30" s="3"/>
      <c r="L30" s="3"/>
      <c r="M30" s="3"/>
      <c r="N30" s="25"/>
    </row>
    <row r="31" spans="1:14" ht="15.95" customHeight="1" x14ac:dyDescent="0.25">
      <c r="A31" s="6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25"/>
    </row>
    <row r="32" spans="1:14" ht="15.95" customHeight="1" x14ac:dyDescent="0.25">
      <c r="A32" s="22"/>
      <c r="B32" s="9"/>
      <c r="C32" s="9"/>
      <c r="D32" s="9"/>
      <c r="E32" s="3"/>
      <c r="F32" s="3"/>
      <c r="G32" s="3"/>
      <c r="H32" s="4"/>
      <c r="I32" s="3"/>
      <c r="J32" s="3"/>
      <c r="K32" s="3"/>
      <c r="L32" s="3"/>
      <c r="M32" s="3"/>
      <c r="N32" s="25"/>
    </row>
    <row r="33" spans="1:14" ht="15.95" customHeight="1" x14ac:dyDescent="0.25">
      <c r="A33" s="64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25"/>
    </row>
    <row r="34" spans="1:14" ht="15.95" customHeight="1" x14ac:dyDescent="0.25">
      <c r="A34" s="26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25"/>
    </row>
    <row r="35" spans="1:14" ht="15.95" customHeight="1" x14ac:dyDescent="0.25">
      <c r="A35" s="26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25"/>
    </row>
    <row r="36" spans="1:14" ht="15.95" customHeight="1" x14ac:dyDescent="0.25">
      <c r="A36" s="22"/>
      <c r="B36" s="36"/>
      <c r="C36" s="9"/>
      <c r="D36" s="9"/>
      <c r="E36" s="3"/>
      <c r="F36" s="3"/>
      <c r="G36" s="3"/>
      <c r="H36" s="4"/>
      <c r="I36" s="3"/>
      <c r="J36" s="3"/>
      <c r="K36" s="3"/>
      <c r="L36" s="3"/>
      <c r="M36" s="3"/>
      <c r="N36" s="25"/>
    </row>
    <row r="37" spans="1:14" ht="15.95" customHeight="1" x14ac:dyDescent="0.25">
      <c r="A37" s="22"/>
      <c r="B37" s="36"/>
      <c r="C37" s="9"/>
      <c r="D37" s="9"/>
      <c r="E37" s="3"/>
      <c r="F37" s="3"/>
      <c r="G37" s="3"/>
      <c r="H37" s="4"/>
      <c r="I37" s="3"/>
      <c r="J37" s="3"/>
      <c r="K37" s="3"/>
      <c r="L37" s="3"/>
      <c r="M37" s="3"/>
      <c r="N37" s="25"/>
    </row>
    <row r="38" spans="1:14" ht="15.95" customHeight="1" x14ac:dyDescent="0.25">
      <c r="A38" s="22"/>
      <c r="B38" s="36"/>
      <c r="C38" s="9"/>
      <c r="D38" s="9"/>
      <c r="E38" s="3"/>
      <c r="F38" s="3"/>
      <c r="G38" s="3"/>
      <c r="H38" s="4"/>
      <c r="I38" s="3"/>
      <c r="J38" s="3"/>
      <c r="K38" s="3"/>
      <c r="L38" s="3"/>
      <c r="M38" s="3"/>
      <c r="N38" s="25"/>
    </row>
    <row r="39" spans="1:14" ht="15.95" customHeight="1" x14ac:dyDescent="0.25">
      <c r="A39" s="22"/>
      <c r="B39" s="36"/>
      <c r="C39" s="9"/>
      <c r="D39" s="9"/>
      <c r="E39" s="3"/>
      <c r="F39" s="3"/>
      <c r="G39" s="3"/>
      <c r="H39" s="4"/>
      <c r="I39" s="3"/>
      <c r="J39" s="3"/>
      <c r="K39" s="3"/>
      <c r="L39" s="3"/>
      <c r="M39" s="3"/>
      <c r="N39" s="25"/>
    </row>
    <row r="40" spans="1:14" ht="15.95" customHeight="1" x14ac:dyDescent="0.25">
      <c r="A40" s="22"/>
      <c r="B40" s="36"/>
      <c r="C40" s="9"/>
      <c r="D40" s="9"/>
      <c r="E40" s="3"/>
      <c r="F40" s="3"/>
      <c r="G40" s="3"/>
      <c r="H40" s="4"/>
      <c r="I40" s="3"/>
      <c r="J40" s="3"/>
      <c r="K40" s="3"/>
      <c r="L40" s="3"/>
      <c r="M40" s="3"/>
      <c r="N40" s="25"/>
    </row>
    <row r="41" spans="1:14" ht="15.95" customHeight="1" x14ac:dyDescent="0.25">
      <c r="A41" s="22"/>
      <c r="B41" s="36"/>
      <c r="C41" s="9"/>
      <c r="D41" s="9"/>
      <c r="E41" s="3"/>
      <c r="F41" s="3"/>
      <c r="G41" s="3"/>
      <c r="H41" s="4"/>
      <c r="I41" s="3"/>
      <c r="J41" s="3"/>
      <c r="K41" s="3"/>
      <c r="L41" s="3"/>
      <c r="M41" s="3"/>
      <c r="N41" s="25"/>
    </row>
    <row r="42" spans="1:14" ht="15.95" customHeight="1" x14ac:dyDescent="0.25">
      <c r="A42" s="22"/>
      <c r="B42" s="36"/>
      <c r="C42" s="9"/>
      <c r="D42" s="9"/>
      <c r="E42" s="3"/>
      <c r="F42" s="3"/>
      <c r="G42" s="3"/>
      <c r="H42" s="4"/>
      <c r="I42" s="3"/>
      <c r="J42" s="3"/>
      <c r="K42" s="3"/>
      <c r="L42" s="3"/>
      <c r="M42" s="3"/>
      <c r="N42" s="25"/>
    </row>
    <row r="43" spans="1:14" ht="15.95" customHeight="1" x14ac:dyDescent="0.25">
      <c r="A43" s="26"/>
      <c r="B43" s="14"/>
      <c r="C43" s="3"/>
      <c r="D43" s="3"/>
      <c r="E43" s="3"/>
      <c r="F43" s="3"/>
      <c r="G43" s="3"/>
      <c r="H43" s="8"/>
      <c r="I43" s="9"/>
      <c r="J43" s="9"/>
      <c r="K43" s="9"/>
      <c r="L43" s="9"/>
      <c r="M43" s="9"/>
      <c r="N43" s="25"/>
    </row>
    <row r="44" spans="1:14" ht="15.95" customHeight="1" x14ac:dyDescent="0.25">
      <c r="A44" s="22" t="s">
        <v>23</v>
      </c>
      <c r="B44" s="9">
        <v>1</v>
      </c>
      <c r="C44" s="9">
        <v>0</v>
      </c>
      <c r="D44" s="9">
        <v>2</v>
      </c>
      <c r="E44" s="9">
        <v>0</v>
      </c>
      <c r="F44" s="9">
        <v>2</v>
      </c>
      <c r="G44" s="3"/>
      <c r="H44" s="8"/>
      <c r="I44" s="9"/>
      <c r="J44" s="9"/>
      <c r="K44" s="9"/>
      <c r="L44" s="9"/>
      <c r="M44" s="9"/>
      <c r="N44" s="25"/>
    </row>
    <row r="45" spans="1:14" ht="15.95" customHeight="1" thickBot="1" x14ac:dyDescent="0.3">
      <c r="A45" s="27" t="s">
        <v>0</v>
      </c>
      <c r="B45" s="37"/>
      <c r="C45" s="28">
        <f>SUM(C8:C44)</f>
        <v>24</v>
      </c>
      <c r="D45" s="28">
        <f>SUM(D8:D44)</f>
        <v>26</v>
      </c>
      <c r="E45" s="28">
        <f>SUM(E8:E44)</f>
        <v>22</v>
      </c>
      <c r="F45" s="28">
        <f>SUM(F8:F44)</f>
        <v>24</v>
      </c>
      <c r="G45" s="28"/>
      <c r="H45" s="29" t="s">
        <v>0</v>
      </c>
      <c r="I45" s="28"/>
      <c r="J45" s="28">
        <f>SUM(J8:J44)</f>
        <v>20</v>
      </c>
      <c r="K45" s="28">
        <f>SUM(K8:K27)</f>
        <v>22</v>
      </c>
      <c r="L45" s="28">
        <f>SUM(L8:L44)</f>
        <v>19</v>
      </c>
      <c r="M45" s="28">
        <f>SUM(M8:M44)</f>
        <v>21</v>
      </c>
      <c r="N45" s="30"/>
    </row>
    <row r="46" spans="1:14" ht="15.95" customHeight="1" thickTop="1" x14ac:dyDescent="0.25">
      <c r="A46" s="13" t="s">
        <v>71</v>
      </c>
      <c r="B46" s="38"/>
      <c r="N46" s="19"/>
    </row>
    <row r="47" spans="1:14" ht="15.95" customHeight="1" x14ac:dyDescent="0.25">
      <c r="I47" s="156" t="s">
        <v>72</v>
      </c>
      <c r="J47" s="156"/>
      <c r="K47" s="156"/>
      <c r="L47" s="156"/>
      <c r="M47" s="156"/>
      <c r="N47" s="156"/>
    </row>
    <row r="48" spans="1:14" ht="21" x14ac:dyDescent="0.3">
      <c r="A48" s="44" t="s">
        <v>73</v>
      </c>
      <c r="H48" s="43" t="s">
        <v>74</v>
      </c>
    </row>
    <row r="49" spans="1:8" x14ac:dyDescent="0.25">
      <c r="A49" s="48"/>
    </row>
    <row r="50" spans="1:8" ht="21" x14ac:dyDescent="0.3">
      <c r="A50" s="44" t="s">
        <v>29</v>
      </c>
      <c r="H50" s="43" t="s">
        <v>75</v>
      </c>
    </row>
  </sheetData>
  <mergeCells count="17">
    <mergeCell ref="I47:N47"/>
    <mergeCell ref="A6:A7"/>
    <mergeCell ref="H6:H7"/>
    <mergeCell ref="B6:B7"/>
    <mergeCell ref="I6:I7"/>
    <mergeCell ref="C6:D6"/>
    <mergeCell ref="E6:F6"/>
    <mergeCell ref="G6:G7"/>
    <mergeCell ref="L6:M6"/>
    <mergeCell ref="N6:N7"/>
    <mergeCell ref="J6:K6"/>
    <mergeCell ref="A1:N1"/>
    <mergeCell ref="C4:G4"/>
    <mergeCell ref="A3:F3"/>
    <mergeCell ref="A2:N2"/>
    <mergeCell ref="B5:G5"/>
    <mergeCell ref="I5:N5"/>
  </mergeCells>
  <phoneticPr fontId="6" type="noConversion"/>
  <printOptions horizontalCentered="1"/>
  <pageMargins left="0.35433070866141736" right="0.35433070866141736" top="0.19685039370078741" bottom="0.15748031496062992" header="3.937007874015748E-2" footer="3.937007874015748E-2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5" workbookViewId="0">
      <selection activeCell="B4" sqref="A1:IV65536"/>
    </sheetView>
  </sheetViews>
  <sheetFormatPr defaultColWidth="9" defaultRowHeight="16.5" x14ac:dyDescent="0.25"/>
  <cols>
    <col min="1" max="1" width="16.7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3.25" style="1" customWidth="1"/>
    <col min="22" max="22" width="16.625" style="1" customWidth="1"/>
    <col min="23" max="27" width="3.125" style="5" customWidth="1"/>
    <col min="28" max="28" width="3.75" style="1" customWidth="1"/>
    <col min="29" max="16384" width="9" style="1"/>
  </cols>
  <sheetData>
    <row r="1" spans="1:28" ht="30" x14ac:dyDescent="0.45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s="19" customFormat="1" ht="18" customHeight="1" x14ac:dyDescent="0.25">
      <c r="A2" s="15" t="s">
        <v>5</v>
      </c>
      <c r="B2" s="148">
        <f>C28+E28+J28+L28+Q28+S28+X28+Z28</f>
        <v>136</v>
      </c>
      <c r="C2" s="148"/>
      <c r="D2" s="18" t="s">
        <v>77</v>
      </c>
      <c r="E2" s="17"/>
      <c r="F2" s="17"/>
      <c r="G2" s="17"/>
      <c r="N2" s="130" t="s">
        <v>78</v>
      </c>
      <c r="O2" s="131"/>
      <c r="P2" s="19" t="s">
        <v>79</v>
      </c>
      <c r="Q2" s="20"/>
      <c r="R2" s="16"/>
      <c r="S2" s="15"/>
      <c r="T2" s="15"/>
      <c r="W2" s="39"/>
      <c r="X2" s="16"/>
      <c r="Y2" s="16"/>
      <c r="Z2" s="16"/>
      <c r="AA2" s="16"/>
    </row>
    <row r="3" spans="1:28" ht="18" customHeight="1" thickBot="1" x14ac:dyDescent="0.3">
      <c r="A3" s="15" t="s">
        <v>1</v>
      </c>
      <c r="B3" s="149">
        <f>D28+F28+K28+M28+R28+T28+Y28+AA28+6+AB28</f>
        <v>172</v>
      </c>
      <c r="C3" s="149"/>
      <c r="D3" s="18"/>
      <c r="E3" s="18"/>
      <c r="F3" s="18"/>
      <c r="G3" s="18"/>
      <c r="H3" s="18"/>
      <c r="I3" s="16"/>
      <c r="J3" s="18"/>
      <c r="K3" s="15"/>
      <c r="L3" s="15"/>
      <c r="M3" s="15"/>
      <c r="N3" s="132"/>
      <c r="O3" s="132"/>
      <c r="P3" s="17" t="s">
        <v>80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28" ht="18" customHeight="1" thickTop="1" x14ac:dyDescent="0.25">
      <c r="A4" s="34" t="s">
        <v>10</v>
      </c>
      <c r="B4" s="32"/>
      <c r="C4" s="136" t="s">
        <v>81</v>
      </c>
      <c r="D4" s="136"/>
      <c r="E4" s="136"/>
      <c r="F4" s="136"/>
      <c r="G4" s="137"/>
      <c r="H4" s="31" t="s">
        <v>12</v>
      </c>
      <c r="I4" s="32"/>
      <c r="J4" s="136" t="s">
        <v>81</v>
      </c>
      <c r="K4" s="136"/>
      <c r="L4" s="136"/>
      <c r="M4" s="136"/>
      <c r="N4" s="137"/>
      <c r="O4" s="31" t="s">
        <v>13</v>
      </c>
      <c r="P4" s="32"/>
      <c r="Q4" s="136" t="s">
        <v>81</v>
      </c>
      <c r="R4" s="136"/>
      <c r="S4" s="136"/>
      <c r="T4" s="136"/>
      <c r="U4" s="137"/>
      <c r="V4" s="31" t="s">
        <v>14</v>
      </c>
      <c r="W4" s="32"/>
      <c r="X4" s="136" t="s">
        <v>81</v>
      </c>
      <c r="Y4" s="136"/>
      <c r="Z4" s="136"/>
      <c r="AA4" s="136"/>
      <c r="AB4" s="137"/>
    </row>
    <row r="5" spans="1:28" s="50" customFormat="1" ht="16.5" customHeight="1" x14ac:dyDescent="0.25">
      <c r="A5" s="146" t="s">
        <v>15</v>
      </c>
      <c r="B5" s="133" t="s">
        <v>16</v>
      </c>
      <c r="C5" s="138" t="s">
        <v>17</v>
      </c>
      <c r="D5" s="139"/>
      <c r="E5" s="138" t="s">
        <v>18</v>
      </c>
      <c r="F5" s="139"/>
      <c r="G5" s="133" t="s">
        <v>19</v>
      </c>
      <c r="H5" s="140" t="s">
        <v>15</v>
      </c>
      <c r="I5" s="133" t="s">
        <v>16</v>
      </c>
      <c r="J5" s="138" t="s">
        <v>17</v>
      </c>
      <c r="K5" s="139"/>
      <c r="L5" s="138" t="s">
        <v>18</v>
      </c>
      <c r="M5" s="139"/>
      <c r="N5" s="133" t="s">
        <v>19</v>
      </c>
      <c r="O5" s="140" t="s">
        <v>15</v>
      </c>
      <c r="P5" s="133" t="s">
        <v>16</v>
      </c>
      <c r="Q5" s="138" t="s">
        <v>17</v>
      </c>
      <c r="R5" s="139"/>
      <c r="S5" s="138" t="s">
        <v>18</v>
      </c>
      <c r="T5" s="139"/>
      <c r="U5" s="133" t="s">
        <v>19</v>
      </c>
      <c r="V5" s="140" t="s">
        <v>15</v>
      </c>
      <c r="W5" s="133" t="s">
        <v>16</v>
      </c>
      <c r="X5" s="138" t="s">
        <v>17</v>
      </c>
      <c r="Y5" s="139"/>
      <c r="Z5" s="138" t="s">
        <v>18</v>
      </c>
      <c r="AA5" s="139"/>
      <c r="AB5" s="142" t="s">
        <v>19</v>
      </c>
    </row>
    <row r="6" spans="1:28" s="50" customFormat="1" ht="28.5" x14ac:dyDescent="0.25">
      <c r="A6" s="147"/>
      <c r="B6" s="135"/>
      <c r="C6" s="49" t="s">
        <v>20</v>
      </c>
      <c r="D6" s="49" t="s">
        <v>21</v>
      </c>
      <c r="E6" s="49" t="s">
        <v>20</v>
      </c>
      <c r="F6" s="49" t="s">
        <v>21</v>
      </c>
      <c r="G6" s="135"/>
      <c r="H6" s="141"/>
      <c r="I6" s="134"/>
      <c r="J6" s="49" t="s">
        <v>20</v>
      </c>
      <c r="K6" s="49" t="s">
        <v>21</v>
      </c>
      <c r="L6" s="49" t="s">
        <v>20</v>
      </c>
      <c r="M6" s="49" t="s">
        <v>21</v>
      </c>
      <c r="N6" s="135"/>
      <c r="O6" s="141"/>
      <c r="P6" s="134"/>
      <c r="Q6" s="49" t="s">
        <v>20</v>
      </c>
      <c r="R6" s="49" t="s">
        <v>21</v>
      </c>
      <c r="S6" s="49" t="s">
        <v>20</v>
      </c>
      <c r="T6" s="49" t="s">
        <v>21</v>
      </c>
      <c r="U6" s="135"/>
      <c r="V6" s="141"/>
      <c r="W6" s="134"/>
      <c r="X6" s="49" t="s">
        <v>20</v>
      </c>
      <c r="Y6" s="49" t="s">
        <v>21</v>
      </c>
      <c r="Z6" s="49" t="s">
        <v>20</v>
      </c>
      <c r="AA6" s="49" t="s">
        <v>21</v>
      </c>
      <c r="AB6" s="143"/>
    </row>
    <row r="7" spans="1:28" s="54" customFormat="1" x14ac:dyDescent="0.25">
      <c r="A7" s="22" t="s">
        <v>82</v>
      </c>
      <c r="B7" s="9">
        <v>1</v>
      </c>
      <c r="C7" s="9">
        <v>3</v>
      </c>
      <c r="D7" s="9">
        <v>3</v>
      </c>
      <c r="E7" s="9">
        <v>3</v>
      </c>
      <c r="F7" s="9">
        <v>3</v>
      </c>
      <c r="G7" s="52"/>
      <c r="H7" s="8" t="s">
        <v>83</v>
      </c>
      <c r="I7" s="9">
        <v>1</v>
      </c>
      <c r="J7" s="9">
        <v>3</v>
      </c>
      <c r="K7" s="9">
        <v>3</v>
      </c>
      <c r="L7" s="9">
        <v>3</v>
      </c>
      <c r="M7" s="9">
        <v>3</v>
      </c>
      <c r="N7" s="52"/>
      <c r="O7" s="8" t="s">
        <v>84</v>
      </c>
      <c r="P7" s="9">
        <v>1</v>
      </c>
      <c r="Q7" s="9"/>
      <c r="R7" s="9"/>
      <c r="S7" s="9">
        <v>2</v>
      </c>
      <c r="T7" s="9">
        <v>2</v>
      </c>
      <c r="U7" s="52"/>
      <c r="V7" s="4" t="s">
        <v>85</v>
      </c>
      <c r="W7" s="3">
        <v>6</v>
      </c>
      <c r="X7" s="3">
        <v>2</v>
      </c>
      <c r="Y7" s="3">
        <v>2</v>
      </c>
      <c r="Z7" s="3"/>
      <c r="AA7" s="3"/>
      <c r="AB7" s="53"/>
    </row>
    <row r="8" spans="1:28" s="54" customFormat="1" x14ac:dyDescent="0.25">
      <c r="A8" s="26" t="s">
        <v>86</v>
      </c>
      <c r="B8" s="3">
        <v>1</v>
      </c>
      <c r="C8" s="3">
        <v>2</v>
      </c>
      <c r="D8" s="3">
        <v>2</v>
      </c>
      <c r="E8" s="9"/>
      <c r="F8" s="9"/>
      <c r="G8" s="52"/>
      <c r="H8" s="8" t="s">
        <v>87</v>
      </c>
      <c r="I8" s="9">
        <v>1</v>
      </c>
      <c r="J8" s="9">
        <v>2</v>
      </c>
      <c r="K8" s="9">
        <v>2</v>
      </c>
      <c r="L8" s="9">
        <v>2</v>
      </c>
      <c r="M8" s="9">
        <v>2</v>
      </c>
      <c r="N8" s="52"/>
      <c r="O8" s="4" t="s">
        <v>39</v>
      </c>
      <c r="P8" s="3">
        <v>6</v>
      </c>
      <c r="Q8" s="3">
        <v>2</v>
      </c>
      <c r="R8" s="3">
        <v>2</v>
      </c>
      <c r="S8" s="3"/>
      <c r="T8" s="3"/>
      <c r="U8" s="52"/>
      <c r="V8" s="4" t="s">
        <v>88</v>
      </c>
      <c r="W8" s="3">
        <v>6</v>
      </c>
      <c r="X8" s="3"/>
      <c r="Y8" s="3"/>
      <c r="Z8" s="3">
        <v>2</v>
      </c>
      <c r="AA8" s="3">
        <v>2</v>
      </c>
      <c r="AB8" s="53"/>
    </row>
    <row r="9" spans="1:28" s="54" customFormat="1" x14ac:dyDescent="0.25">
      <c r="A9" s="22" t="s">
        <v>89</v>
      </c>
      <c r="B9" s="9">
        <v>1</v>
      </c>
      <c r="C9" s="9">
        <v>3</v>
      </c>
      <c r="D9" s="9">
        <v>3</v>
      </c>
      <c r="E9" s="9">
        <v>3</v>
      </c>
      <c r="F9" s="9">
        <v>3</v>
      </c>
      <c r="G9" s="52"/>
      <c r="H9" s="4" t="s">
        <v>42</v>
      </c>
      <c r="I9" s="3">
        <v>6</v>
      </c>
      <c r="J9" s="3">
        <v>2</v>
      </c>
      <c r="K9" s="3">
        <v>2</v>
      </c>
      <c r="L9" s="3"/>
      <c r="M9" s="3"/>
      <c r="N9" s="52"/>
      <c r="O9" s="4" t="s">
        <v>41</v>
      </c>
      <c r="P9" s="3">
        <v>6</v>
      </c>
      <c r="Q9" s="3"/>
      <c r="R9" s="3"/>
      <c r="S9" s="9">
        <v>2</v>
      </c>
      <c r="T9" s="9">
        <v>2</v>
      </c>
      <c r="U9" s="55"/>
      <c r="V9" s="9" t="s">
        <v>43</v>
      </c>
      <c r="W9" s="3"/>
      <c r="X9" s="3"/>
      <c r="Y9" s="3"/>
      <c r="Z9" s="3"/>
      <c r="AA9" s="3"/>
      <c r="AB9" s="53"/>
    </row>
    <row r="10" spans="1:28" s="54" customFormat="1" x14ac:dyDescent="0.25">
      <c r="A10" s="22" t="s">
        <v>90</v>
      </c>
      <c r="B10" s="9">
        <v>1</v>
      </c>
      <c r="C10" s="9">
        <v>1</v>
      </c>
      <c r="D10" s="9">
        <v>4</v>
      </c>
      <c r="E10" s="9">
        <v>1</v>
      </c>
      <c r="F10" s="9">
        <v>4</v>
      </c>
      <c r="G10" s="52"/>
      <c r="H10" s="4" t="s">
        <v>44</v>
      </c>
      <c r="I10" s="3">
        <v>6</v>
      </c>
      <c r="J10" s="3"/>
      <c r="K10" s="3"/>
      <c r="L10" s="9">
        <v>2</v>
      </c>
      <c r="M10" s="9">
        <v>2</v>
      </c>
      <c r="N10" s="55"/>
      <c r="O10" s="9" t="s">
        <v>43</v>
      </c>
      <c r="P10" s="3"/>
      <c r="Q10" s="3"/>
      <c r="R10" s="3"/>
      <c r="S10" s="3"/>
      <c r="T10" s="3"/>
      <c r="U10" s="52"/>
      <c r="V10" s="4" t="s">
        <v>45</v>
      </c>
      <c r="W10" s="3">
        <v>3</v>
      </c>
      <c r="X10" s="3">
        <v>2</v>
      </c>
      <c r="Y10" s="3">
        <v>2</v>
      </c>
      <c r="Z10" s="3">
        <v>2</v>
      </c>
      <c r="AA10" s="3">
        <v>2</v>
      </c>
      <c r="AB10" s="56"/>
    </row>
    <row r="11" spans="1:28" s="54" customFormat="1" x14ac:dyDescent="0.25">
      <c r="A11" s="26" t="s">
        <v>38</v>
      </c>
      <c r="B11" s="3">
        <v>6</v>
      </c>
      <c r="C11" s="3">
        <v>2</v>
      </c>
      <c r="D11" s="3">
        <v>2</v>
      </c>
      <c r="E11" s="3"/>
      <c r="F11" s="3"/>
      <c r="G11" s="55"/>
      <c r="H11" s="9" t="s">
        <v>43</v>
      </c>
      <c r="I11" s="9"/>
      <c r="J11" s="9"/>
      <c r="K11" s="9"/>
      <c r="L11" s="9"/>
      <c r="M11" s="9"/>
      <c r="N11" s="52"/>
      <c r="O11" s="8" t="s">
        <v>48</v>
      </c>
      <c r="P11" s="9">
        <v>3</v>
      </c>
      <c r="Q11" s="9">
        <v>2</v>
      </c>
      <c r="R11" s="9">
        <v>2</v>
      </c>
      <c r="S11" s="9">
        <v>2</v>
      </c>
      <c r="T11" s="9">
        <v>2</v>
      </c>
      <c r="U11" s="52"/>
      <c r="V11" s="8" t="s">
        <v>46</v>
      </c>
      <c r="W11" s="9">
        <v>3</v>
      </c>
      <c r="X11" s="9">
        <v>1</v>
      </c>
      <c r="Y11" s="9">
        <v>3</v>
      </c>
      <c r="Z11" s="9">
        <v>1</v>
      </c>
      <c r="AA11" s="9">
        <v>3</v>
      </c>
      <c r="AB11" s="65">
        <v>2</v>
      </c>
    </row>
    <row r="12" spans="1:28" s="54" customFormat="1" x14ac:dyDescent="0.25">
      <c r="A12" s="26" t="s">
        <v>40</v>
      </c>
      <c r="B12" s="3">
        <v>6</v>
      </c>
      <c r="C12" s="3"/>
      <c r="D12" s="3"/>
      <c r="E12" s="9">
        <v>2</v>
      </c>
      <c r="F12" s="9">
        <v>2</v>
      </c>
      <c r="G12" s="52"/>
      <c r="H12" s="8" t="s">
        <v>91</v>
      </c>
      <c r="I12" s="9">
        <v>3</v>
      </c>
      <c r="J12" s="9">
        <v>2</v>
      </c>
      <c r="K12" s="9">
        <v>2</v>
      </c>
      <c r="L12" s="9">
        <v>2</v>
      </c>
      <c r="M12" s="9">
        <v>2</v>
      </c>
      <c r="N12" s="52"/>
      <c r="O12" s="4" t="s">
        <v>51</v>
      </c>
      <c r="P12" s="3">
        <v>3</v>
      </c>
      <c r="Q12" s="3">
        <v>2</v>
      </c>
      <c r="R12" s="3">
        <v>2</v>
      </c>
      <c r="S12" s="3">
        <v>2</v>
      </c>
      <c r="T12" s="3">
        <v>2</v>
      </c>
      <c r="U12" s="55"/>
      <c r="V12" s="9" t="s">
        <v>54</v>
      </c>
      <c r="W12" s="3"/>
      <c r="X12" s="3"/>
      <c r="Y12" s="3"/>
      <c r="Z12" s="3"/>
      <c r="AA12" s="3"/>
      <c r="AB12" s="56"/>
    </row>
    <row r="13" spans="1:28" s="54" customFormat="1" x14ac:dyDescent="0.25">
      <c r="A13" s="57" t="s">
        <v>43</v>
      </c>
      <c r="B13" s="9"/>
      <c r="C13" s="9"/>
      <c r="D13" s="9"/>
      <c r="E13" s="9"/>
      <c r="F13" s="9"/>
      <c r="G13" s="52"/>
      <c r="H13" s="8" t="s">
        <v>92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52"/>
      <c r="O13" s="4" t="s">
        <v>53</v>
      </c>
      <c r="P13" s="3">
        <v>3</v>
      </c>
      <c r="Q13" s="3">
        <v>2</v>
      </c>
      <c r="R13" s="3">
        <v>2</v>
      </c>
      <c r="S13" s="3">
        <v>2</v>
      </c>
      <c r="T13" s="3">
        <v>2</v>
      </c>
      <c r="U13" s="52"/>
      <c r="V13" s="4" t="s">
        <v>56</v>
      </c>
      <c r="W13" s="3">
        <v>7</v>
      </c>
      <c r="X13" s="3">
        <v>2</v>
      </c>
      <c r="Y13" s="3">
        <v>2</v>
      </c>
      <c r="Z13" s="3">
        <v>2</v>
      </c>
      <c r="AA13" s="3">
        <v>2</v>
      </c>
      <c r="AB13" s="56"/>
    </row>
    <row r="14" spans="1:28" s="54" customFormat="1" x14ac:dyDescent="0.25">
      <c r="A14" s="61" t="s">
        <v>93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52"/>
      <c r="H14" s="8" t="s">
        <v>94</v>
      </c>
      <c r="I14" s="9">
        <v>3</v>
      </c>
      <c r="J14" s="9">
        <v>2</v>
      </c>
      <c r="K14" s="9">
        <v>2</v>
      </c>
      <c r="L14" s="9"/>
      <c r="M14" s="9"/>
      <c r="N14" s="52"/>
      <c r="O14" s="4" t="s">
        <v>50</v>
      </c>
      <c r="P14" s="3">
        <v>3</v>
      </c>
      <c r="Q14" s="3">
        <v>2</v>
      </c>
      <c r="R14" s="3">
        <v>2</v>
      </c>
      <c r="S14" s="3"/>
      <c r="T14" s="3"/>
      <c r="U14" s="52"/>
      <c r="V14" s="59" t="s">
        <v>65</v>
      </c>
      <c r="W14" s="3">
        <v>7</v>
      </c>
      <c r="X14" s="3">
        <v>2</v>
      </c>
      <c r="Y14" s="3">
        <v>2</v>
      </c>
      <c r="Z14" s="3"/>
      <c r="AA14" s="3"/>
      <c r="AB14" s="56"/>
    </row>
    <row r="15" spans="1:28" s="54" customFormat="1" x14ac:dyDescent="0.25">
      <c r="A15" s="22" t="s">
        <v>95</v>
      </c>
      <c r="B15" s="9">
        <v>3</v>
      </c>
      <c r="C15" s="9">
        <v>2</v>
      </c>
      <c r="D15" s="9">
        <v>2</v>
      </c>
      <c r="E15" s="9">
        <v>2</v>
      </c>
      <c r="F15" s="9">
        <v>2</v>
      </c>
      <c r="G15" s="55"/>
      <c r="H15" s="9" t="s">
        <v>54</v>
      </c>
      <c r="I15" s="3"/>
      <c r="J15" s="3"/>
      <c r="K15" s="3"/>
      <c r="L15" s="3"/>
      <c r="M15" s="3"/>
      <c r="N15" s="52"/>
      <c r="O15" s="4" t="s">
        <v>52</v>
      </c>
      <c r="P15" s="3">
        <v>3</v>
      </c>
      <c r="Q15" s="3"/>
      <c r="R15" s="3"/>
      <c r="S15" s="3">
        <v>2</v>
      </c>
      <c r="T15" s="3">
        <v>2</v>
      </c>
      <c r="U15" s="52"/>
      <c r="V15" s="4" t="s">
        <v>60</v>
      </c>
      <c r="W15" s="3">
        <v>7</v>
      </c>
      <c r="X15" s="3">
        <v>2</v>
      </c>
      <c r="Y15" s="3">
        <v>2</v>
      </c>
      <c r="Z15" s="3"/>
      <c r="AA15" s="3"/>
      <c r="AB15" s="56"/>
    </row>
    <row r="16" spans="1:28" s="54" customFormat="1" x14ac:dyDescent="0.25">
      <c r="A16" s="22" t="s">
        <v>96</v>
      </c>
      <c r="B16" s="9">
        <v>3</v>
      </c>
      <c r="C16" s="9">
        <v>2</v>
      </c>
      <c r="D16" s="9">
        <v>2</v>
      </c>
      <c r="E16" s="9">
        <v>2</v>
      </c>
      <c r="F16" s="9">
        <v>2</v>
      </c>
      <c r="G16" s="58"/>
      <c r="H16" s="4" t="s">
        <v>97</v>
      </c>
      <c r="I16" s="3">
        <v>7</v>
      </c>
      <c r="J16" s="3">
        <v>3</v>
      </c>
      <c r="K16" s="3">
        <v>3</v>
      </c>
      <c r="L16" s="3">
        <v>3</v>
      </c>
      <c r="M16" s="3">
        <v>3</v>
      </c>
      <c r="N16" s="52"/>
      <c r="O16" s="4" t="s">
        <v>61</v>
      </c>
      <c r="P16" s="3">
        <v>3</v>
      </c>
      <c r="Q16" s="3">
        <v>2</v>
      </c>
      <c r="R16" s="3">
        <v>2</v>
      </c>
      <c r="S16" s="3"/>
      <c r="T16" s="3"/>
      <c r="U16" s="52"/>
      <c r="V16" s="4" t="s">
        <v>62</v>
      </c>
      <c r="W16" s="3">
        <v>7</v>
      </c>
      <c r="X16" s="3">
        <v>2</v>
      </c>
      <c r="Y16" s="3">
        <v>2</v>
      </c>
      <c r="Z16" s="3"/>
      <c r="AA16" s="3"/>
      <c r="AB16" s="56"/>
    </row>
    <row r="17" spans="1:28" s="54" customFormat="1" x14ac:dyDescent="0.25">
      <c r="A17" s="22" t="s">
        <v>98</v>
      </c>
      <c r="B17" s="9">
        <v>3</v>
      </c>
      <c r="C17" s="9">
        <v>2</v>
      </c>
      <c r="D17" s="9">
        <v>2</v>
      </c>
      <c r="E17" s="9">
        <v>2</v>
      </c>
      <c r="F17" s="9">
        <v>2</v>
      </c>
      <c r="G17" s="58"/>
      <c r="H17" s="4" t="s">
        <v>99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52"/>
      <c r="O17" s="59" t="s">
        <v>63</v>
      </c>
      <c r="P17" s="3">
        <v>3</v>
      </c>
      <c r="Q17" s="3"/>
      <c r="R17" s="3"/>
      <c r="S17" s="3">
        <v>2</v>
      </c>
      <c r="T17" s="3">
        <v>2</v>
      </c>
      <c r="U17" s="58"/>
      <c r="V17" s="4" t="s">
        <v>67</v>
      </c>
      <c r="W17" s="3">
        <v>7</v>
      </c>
      <c r="X17" s="3"/>
      <c r="Y17" s="3"/>
      <c r="Z17" s="3">
        <v>2</v>
      </c>
      <c r="AA17" s="3">
        <v>2</v>
      </c>
      <c r="AB17" s="56"/>
    </row>
    <row r="18" spans="1:28" s="54" customFormat="1" x14ac:dyDescent="0.25">
      <c r="A18" s="22" t="s">
        <v>59</v>
      </c>
      <c r="B18" s="9">
        <v>3</v>
      </c>
      <c r="C18" s="9"/>
      <c r="D18" s="9"/>
      <c r="E18" s="9">
        <v>2</v>
      </c>
      <c r="F18" s="9">
        <v>2</v>
      </c>
      <c r="G18" s="52"/>
      <c r="H18" s="4" t="s">
        <v>55</v>
      </c>
      <c r="I18" s="3">
        <v>7</v>
      </c>
      <c r="J18" s="3">
        <v>2</v>
      </c>
      <c r="K18" s="3">
        <v>2</v>
      </c>
      <c r="L18" s="3"/>
      <c r="M18" s="3"/>
      <c r="N18" s="55"/>
      <c r="O18" s="9" t="s">
        <v>54</v>
      </c>
      <c r="P18" s="3"/>
      <c r="Q18" s="3"/>
      <c r="R18" s="3"/>
      <c r="S18" s="3"/>
      <c r="T18" s="3"/>
      <c r="U18" s="58"/>
      <c r="V18" s="4" t="s">
        <v>58</v>
      </c>
      <c r="W18" s="3">
        <v>7</v>
      </c>
      <c r="X18" s="3"/>
      <c r="Y18" s="3"/>
      <c r="Z18" s="3">
        <v>2</v>
      </c>
      <c r="AA18" s="3">
        <v>2</v>
      </c>
      <c r="AB18" s="56"/>
    </row>
    <row r="19" spans="1:28" s="54" customFormat="1" x14ac:dyDescent="0.25">
      <c r="A19" s="22"/>
      <c r="B19" s="9"/>
      <c r="C19" s="9"/>
      <c r="D19" s="9"/>
      <c r="E19" s="9"/>
      <c r="F19" s="9"/>
      <c r="G19" s="58"/>
      <c r="H19" s="4" t="s">
        <v>100</v>
      </c>
      <c r="I19" s="3">
        <v>7</v>
      </c>
      <c r="J19" s="3"/>
      <c r="K19" s="3"/>
      <c r="L19" s="3">
        <v>2</v>
      </c>
      <c r="M19" s="3">
        <v>2</v>
      </c>
      <c r="N19" s="58"/>
      <c r="O19" s="4" t="s">
        <v>66</v>
      </c>
      <c r="P19" s="3">
        <v>7</v>
      </c>
      <c r="Q19" s="3">
        <v>2</v>
      </c>
      <c r="R19" s="3">
        <v>2</v>
      </c>
      <c r="S19" s="3"/>
      <c r="T19" s="3"/>
      <c r="U19" s="60"/>
      <c r="V19" s="4"/>
      <c r="W19" s="3"/>
      <c r="X19" s="3"/>
      <c r="Y19" s="3"/>
      <c r="Z19" s="3"/>
      <c r="AA19" s="3"/>
      <c r="AB19" s="56"/>
    </row>
    <row r="20" spans="1:28" s="54" customFormat="1" x14ac:dyDescent="0.25">
      <c r="A20" s="22"/>
      <c r="B20" s="9"/>
      <c r="C20" s="9"/>
      <c r="D20" s="9"/>
      <c r="E20" s="9"/>
      <c r="F20" s="9"/>
      <c r="G20" s="58"/>
      <c r="H20" s="4" t="s">
        <v>69</v>
      </c>
      <c r="I20" s="3">
        <v>7</v>
      </c>
      <c r="J20" s="3"/>
      <c r="K20" s="3"/>
      <c r="L20" s="3">
        <v>2</v>
      </c>
      <c r="M20" s="3">
        <v>2</v>
      </c>
      <c r="N20" s="58"/>
      <c r="O20" s="4" t="s">
        <v>101</v>
      </c>
      <c r="P20" s="3">
        <v>7</v>
      </c>
      <c r="Q20" s="3">
        <v>3</v>
      </c>
      <c r="R20" s="3">
        <v>3</v>
      </c>
      <c r="S20" s="3">
        <v>3</v>
      </c>
      <c r="T20" s="3">
        <v>3</v>
      </c>
      <c r="U20" s="60"/>
      <c r="V20" s="4"/>
      <c r="W20" s="3"/>
      <c r="X20" s="3"/>
      <c r="Y20" s="3"/>
      <c r="Z20" s="3"/>
      <c r="AA20" s="3"/>
      <c r="AB20" s="56"/>
    </row>
    <row r="21" spans="1:28" s="54" customFormat="1" x14ac:dyDescent="0.25">
      <c r="A21" s="22"/>
      <c r="B21" s="9"/>
      <c r="C21" s="9"/>
      <c r="D21" s="9"/>
      <c r="E21" s="9"/>
      <c r="F21" s="9"/>
      <c r="G21" s="58"/>
      <c r="H21" s="4"/>
      <c r="I21" s="3"/>
      <c r="J21" s="3"/>
      <c r="K21" s="3"/>
      <c r="L21" s="3"/>
      <c r="M21" s="3"/>
      <c r="N21" s="58"/>
      <c r="O21" s="4"/>
      <c r="P21" s="3"/>
      <c r="Q21" s="3"/>
      <c r="R21" s="3"/>
      <c r="S21" s="3"/>
      <c r="T21" s="3"/>
      <c r="U21" s="58"/>
      <c r="V21" s="4"/>
      <c r="W21" s="3"/>
      <c r="X21" s="3"/>
      <c r="Y21" s="3"/>
      <c r="Z21" s="3"/>
      <c r="AA21" s="3"/>
      <c r="AB21" s="56"/>
    </row>
    <row r="22" spans="1:28" x14ac:dyDescent="0.25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4"/>
      <c r="W22" s="3"/>
      <c r="X22" s="3"/>
      <c r="Y22" s="3"/>
      <c r="Z22" s="3"/>
      <c r="AA22" s="3"/>
      <c r="AB22" s="25"/>
    </row>
    <row r="23" spans="1:28" x14ac:dyDescent="0.25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 x14ac:dyDescent="0.25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 x14ac:dyDescent="0.25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3"/>
      <c r="V25" s="4"/>
      <c r="W25" s="3"/>
      <c r="X25" s="3"/>
      <c r="Y25" s="3"/>
      <c r="Z25" s="3"/>
      <c r="AA25" s="3"/>
      <c r="AB25" s="25"/>
    </row>
    <row r="26" spans="1:28" x14ac:dyDescent="0.25">
      <c r="A26" s="26" t="s">
        <v>22</v>
      </c>
      <c r="B26" s="3">
        <v>1</v>
      </c>
      <c r="C26" s="3">
        <v>0</v>
      </c>
      <c r="D26" s="3">
        <v>2</v>
      </c>
      <c r="E26" s="3">
        <v>0</v>
      </c>
      <c r="F26" s="3">
        <v>2</v>
      </c>
      <c r="G26" s="4"/>
      <c r="H26" s="4"/>
      <c r="I26" s="3"/>
      <c r="J26" s="3"/>
      <c r="K26" s="3"/>
      <c r="L26" s="3"/>
      <c r="M26" s="3"/>
      <c r="N26" s="4"/>
      <c r="O26" s="7"/>
      <c r="P26" s="6"/>
      <c r="Q26" s="3"/>
      <c r="R26" s="3"/>
      <c r="S26" s="3"/>
      <c r="T26" s="3"/>
      <c r="U26" s="4"/>
      <c r="V26" s="10"/>
      <c r="W26" s="42"/>
      <c r="X26" s="3"/>
      <c r="Y26" s="3"/>
      <c r="Z26" s="3"/>
      <c r="AA26" s="3"/>
      <c r="AB26" s="25"/>
    </row>
    <row r="27" spans="1:28" x14ac:dyDescent="0.25">
      <c r="A27" s="22" t="s">
        <v>23</v>
      </c>
      <c r="B27" s="9">
        <v>1</v>
      </c>
      <c r="C27" s="9">
        <v>0</v>
      </c>
      <c r="D27" s="9">
        <v>2</v>
      </c>
      <c r="E27" s="9">
        <v>0</v>
      </c>
      <c r="F27" s="9">
        <v>2</v>
      </c>
      <c r="G27" s="8"/>
      <c r="H27" s="8" t="s">
        <v>23</v>
      </c>
      <c r="I27" s="9">
        <v>1</v>
      </c>
      <c r="J27" s="9">
        <v>0</v>
      </c>
      <c r="K27" s="9">
        <v>2</v>
      </c>
      <c r="L27" s="9">
        <v>0</v>
      </c>
      <c r="M27" s="9">
        <v>2</v>
      </c>
      <c r="N27" s="8"/>
      <c r="O27" s="8" t="s">
        <v>23</v>
      </c>
      <c r="P27" s="9">
        <v>1</v>
      </c>
      <c r="Q27" s="9">
        <v>0</v>
      </c>
      <c r="R27" s="9">
        <v>2</v>
      </c>
      <c r="S27" s="9">
        <v>0</v>
      </c>
      <c r="T27" s="9">
        <v>2</v>
      </c>
      <c r="U27" s="8"/>
      <c r="V27" s="4"/>
      <c r="W27" s="3"/>
      <c r="X27" s="3"/>
      <c r="Y27" s="3"/>
      <c r="Z27" s="3"/>
      <c r="AA27" s="3"/>
      <c r="AB27" s="25"/>
    </row>
    <row r="28" spans="1:28" ht="17.25" thickBot="1" x14ac:dyDescent="0.3">
      <c r="A28" s="27" t="s">
        <v>0</v>
      </c>
      <c r="B28" s="28"/>
      <c r="C28" s="28">
        <f>SUM(C7:C27)</f>
        <v>19</v>
      </c>
      <c r="D28" s="28">
        <f>SUM(D7:D27)</f>
        <v>26</v>
      </c>
      <c r="E28" s="28">
        <f>SUM(E7:E27)</f>
        <v>19</v>
      </c>
      <c r="F28" s="28">
        <f>SUM(F7:F27)</f>
        <v>26</v>
      </c>
      <c r="G28" s="29"/>
      <c r="H28" s="29" t="s">
        <v>0</v>
      </c>
      <c r="I28" s="28"/>
      <c r="J28" s="28">
        <f>SUM(J7:J27)</f>
        <v>20</v>
      </c>
      <c r="K28" s="28">
        <f>SUM(K7:K27)</f>
        <v>22</v>
      </c>
      <c r="L28" s="28">
        <f>SUM(L7:L27)</f>
        <v>20</v>
      </c>
      <c r="M28" s="28">
        <f>SUM(M7:M27)</f>
        <v>22</v>
      </c>
      <c r="N28" s="29"/>
      <c r="O28" s="29" t="s">
        <v>0</v>
      </c>
      <c r="P28" s="28"/>
      <c r="Q28" s="28">
        <f>SUM(Q7:Q27)</f>
        <v>17</v>
      </c>
      <c r="R28" s="28">
        <f>SUM(R7:R27)</f>
        <v>19</v>
      </c>
      <c r="S28" s="28">
        <f>SUM(S7:S27)</f>
        <v>17</v>
      </c>
      <c r="T28" s="28">
        <f>SUM(T7:T27)</f>
        <v>19</v>
      </c>
      <c r="U28" s="29"/>
      <c r="V28" s="29" t="s">
        <v>0</v>
      </c>
      <c r="W28" s="28"/>
      <c r="X28" s="28">
        <f>SUM(X7:X27)</f>
        <v>13</v>
      </c>
      <c r="Y28" s="28">
        <f>SUM(Y7:Y27)</f>
        <v>15</v>
      </c>
      <c r="Z28" s="28">
        <f>SUM(Z7:Z27)</f>
        <v>11</v>
      </c>
      <c r="AA28" s="28">
        <f>SUM(AA7:AA27)</f>
        <v>13</v>
      </c>
      <c r="AB28" s="66">
        <v>4</v>
      </c>
    </row>
    <row r="29" spans="1:28" ht="17.25" thickTop="1" x14ac:dyDescent="0.25">
      <c r="A29" s="13" t="s">
        <v>24</v>
      </c>
      <c r="B29" s="38"/>
      <c r="V29" s="145" t="s">
        <v>102</v>
      </c>
      <c r="W29" s="145"/>
      <c r="X29" s="145"/>
      <c r="Y29" s="145"/>
      <c r="Z29" s="145"/>
      <c r="AA29" s="145"/>
      <c r="AB29" s="145"/>
    </row>
    <row r="30" spans="1:28" ht="25.5" hidden="1" x14ac:dyDescent="0.4">
      <c r="B30" s="46"/>
      <c r="C30" s="46"/>
      <c r="D30" s="46"/>
      <c r="E30" s="46"/>
      <c r="F30" s="46"/>
      <c r="I30" s="46"/>
      <c r="J30" s="46"/>
      <c r="K30" s="47" t="s">
        <v>74</v>
      </c>
      <c r="L30" s="46"/>
      <c r="M30" s="46"/>
      <c r="P30" s="46"/>
      <c r="Q30" s="46"/>
      <c r="R30" s="46"/>
      <c r="S30" s="46"/>
      <c r="T30" s="46"/>
    </row>
    <row r="31" spans="1:28" ht="25.5" hidden="1" x14ac:dyDescent="0.4">
      <c r="A31" s="45" t="s">
        <v>27</v>
      </c>
      <c r="B31" s="46"/>
      <c r="C31" s="46"/>
      <c r="D31" s="46"/>
      <c r="E31" s="46"/>
      <c r="F31" s="46"/>
      <c r="I31" s="46"/>
      <c r="J31" s="46"/>
      <c r="K31" s="47"/>
      <c r="L31" s="46"/>
      <c r="M31" s="46"/>
      <c r="P31" s="46"/>
      <c r="Q31" s="46"/>
      <c r="R31" s="46"/>
      <c r="S31" s="46"/>
      <c r="T31" s="46"/>
      <c r="V31" s="47" t="s">
        <v>103</v>
      </c>
    </row>
    <row r="32" spans="1:28" ht="25.5" hidden="1" x14ac:dyDescent="0.4">
      <c r="K32" s="47" t="s">
        <v>29</v>
      </c>
    </row>
    <row r="33" spans="1:22" hidden="1" x14ac:dyDescent="0.25"/>
    <row r="34" spans="1:22" hidden="1" x14ac:dyDescent="0.25"/>
    <row r="35" spans="1:22" ht="25.5" x14ac:dyDescent="0.4">
      <c r="B35" s="46"/>
      <c r="C35" s="46"/>
      <c r="D35" s="46"/>
      <c r="E35" s="46"/>
      <c r="F35" s="46"/>
      <c r="I35" s="46"/>
      <c r="J35" s="46"/>
      <c r="K35" s="47" t="s">
        <v>74</v>
      </c>
      <c r="L35" s="46"/>
      <c r="M35" s="46"/>
      <c r="P35" s="46"/>
      <c r="Q35" s="46"/>
      <c r="R35" s="46"/>
      <c r="S35" s="46"/>
      <c r="T35" s="46"/>
    </row>
    <row r="36" spans="1:22" ht="25.5" x14ac:dyDescent="0.4">
      <c r="A36" s="45" t="s">
        <v>27</v>
      </c>
      <c r="B36" s="46"/>
      <c r="C36" s="46"/>
      <c r="D36" s="46"/>
      <c r="E36" s="46"/>
      <c r="F36" s="46"/>
      <c r="I36" s="46"/>
      <c r="J36" s="46"/>
      <c r="K36" s="47"/>
      <c r="L36" s="46"/>
      <c r="M36" s="46"/>
      <c r="P36" s="46"/>
      <c r="Q36" s="46"/>
      <c r="R36" s="46"/>
      <c r="S36" s="46"/>
      <c r="T36" s="46"/>
      <c r="V36" s="47" t="s">
        <v>103</v>
      </c>
    </row>
    <row r="37" spans="1:22" ht="25.5" x14ac:dyDescent="0.4">
      <c r="K37" s="47" t="s">
        <v>29</v>
      </c>
    </row>
    <row r="38" spans="1:22" ht="25.5" x14ac:dyDescent="0.4">
      <c r="K38" s="47"/>
    </row>
  </sheetData>
  <mergeCells count="29">
    <mergeCell ref="Q5:R5"/>
    <mergeCell ref="S5:T5"/>
    <mergeCell ref="U5:U6"/>
    <mergeCell ref="V5:V6"/>
    <mergeCell ref="V29:AB29"/>
    <mergeCell ref="W5:W6"/>
    <mergeCell ref="X5:Y5"/>
    <mergeCell ref="Z5:AA5"/>
    <mergeCell ref="AB5:AB6"/>
    <mergeCell ref="L5:M5"/>
    <mergeCell ref="N5:N6"/>
    <mergeCell ref="O5:O6"/>
    <mergeCell ref="P5:P6"/>
    <mergeCell ref="G5:G6"/>
    <mergeCell ref="H5:H6"/>
    <mergeCell ref="I5:I6"/>
    <mergeCell ref="J5:K5"/>
    <mergeCell ref="A5:A6"/>
    <mergeCell ref="B5:B6"/>
    <mergeCell ref="C5:D5"/>
    <mergeCell ref="E5:F5"/>
    <mergeCell ref="C4:G4"/>
    <mergeCell ref="Q4:U4"/>
    <mergeCell ref="X4:AB4"/>
    <mergeCell ref="A1:AB1"/>
    <mergeCell ref="B2:C2"/>
    <mergeCell ref="N2:O3"/>
    <mergeCell ref="B3:C3"/>
    <mergeCell ref="J4:N4"/>
  </mergeCells>
  <phoneticPr fontId="6" type="noConversion"/>
  <pageMargins left="0.17" right="0.17" top="0.17" bottom="0.17" header="0.17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10" zoomScale="90" zoomScaleNormal="90" workbookViewId="0">
      <selection activeCell="A28" sqref="A28"/>
    </sheetView>
  </sheetViews>
  <sheetFormatPr defaultColWidth="9" defaultRowHeight="15.75" x14ac:dyDescent="0.25"/>
  <cols>
    <col min="1" max="1" width="20.625" style="75" customWidth="1"/>
    <col min="2" max="6" width="3.125" style="74" customWidth="1"/>
    <col min="7" max="7" width="3.125" style="71" customWidth="1"/>
    <col min="8" max="8" width="20.625" style="71" customWidth="1"/>
    <col min="9" max="13" width="3.125" style="74" customWidth="1"/>
    <col min="14" max="14" width="3.125" style="71" customWidth="1"/>
    <col min="15" max="15" width="20.625" style="71" customWidth="1"/>
    <col min="16" max="20" width="3.125" style="74" customWidth="1"/>
    <col min="21" max="21" width="3.125" style="71" customWidth="1"/>
    <col min="22" max="22" width="20.625" style="71" customWidth="1"/>
    <col min="23" max="28" width="3.125" style="74" customWidth="1"/>
    <col min="29" max="16384" width="9" style="71"/>
  </cols>
  <sheetData>
    <row r="1" spans="1:28" s="70" customFormat="1" ht="19.5" customHeight="1" x14ac:dyDescent="0.35">
      <c r="A1" s="172" t="s">
        <v>180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12" customHeight="1" x14ac:dyDescent="0.25">
      <c r="A2" s="159" t="s">
        <v>10</v>
      </c>
      <c r="B2" s="174"/>
      <c r="C2" s="174"/>
      <c r="D2" s="174"/>
      <c r="E2" s="174"/>
      <c r="F2" s="174"/>
      <c r="G2" s="174"/>
      <c r="H2" s="159" t="s">
        <v>12</v>
      </c>
      <c r="I2" s="174"/>
      <c r="J2" s="174"/>
      <c r="K2" s="174"/>
      <c r="L2" s="174"/>
      <c r="M2" s="174"/>
      <c r="N2" s="174"/>
      <c r="O2" s="159" t="s">
        <v>13</v>
      </c>
      <c r="P2" s="174"/>
      <c r="Q2" s="174"/>
      <c r="R2" s="174"/>
      <c r="S2" s="174"/>
      <c r="T2" s="174"/>
      <c r="U2" s="174"/>
      <c r="V2" s="159" t="s">
        <v>14</v>
      </c>
      <c r="W2" s="175"/>
      <c r="X2" s="175"/>
      <c r="Y2" s="175"/>
      <c r="Z2" s="175"/>
      <c r="AA2" s="175"/>
      <c r="AB2" s="175"/>
    </row>
    <row r="3" spans="1:28" s="72" customFormat="1" ht="16.5" customHeight="1" x14ac:dyDescent="0.2">
      <c r="A3" s="158" t="str">
        <f>[1]四技!A5</f>
        <v>科目</v>
      </c>
      <c r="B3" s="161" t="str">
        <f>[1]四技!B5</f>
        <v>課別</v>
      </c>
      <c r="C3" s="162" t="str">
        <f>[1]四技!C5</f>
        <v>上學期</v>
      </c>
      <c r="D3" s="162"/>
      <c r="E3" s="162" t="str">
        <f>[1]四技!E5</f>
        <v>下學期</v>
      </c>
      <c r="F3" s="162"/>
      <c r="G3" s="166" t="str">
        <f>[1]四技!G5</f>
        <v>備註</v>
      </c>
      <c r="H3" s="158" t="str">
        <f>[1]四技!H5</f>
        <v>科目</v>
      </c>
      <c r="I3" s="161" t="str">
        <f>[1]四技!I5</f>
        <v>課別</v>
      </c>
      <c r="J3" s="162" t="str">
        <f>[1]四技!J5</f>
        <v>上學期</v>
      </c>
      <c r="K3" s="162"/>
      <c r="L3" s="162" t="str">
        <f>[1]四技!L5</f>
        <v>下學期</v>
      </c>
      <c r="M3" s="162"/>
      <c r="N3" s="166" t="str">
        <f>[1]四技!N5</f>
        <v>備註</v>
      </c>
      <c r="O3" s="158" t="str">
        <f>[1]四技!O5</f>
        <v>科目</v>
      </c>
      <c r="P3" s="161" t="str">
        <f>[1]四技!P5</f>
        <v>課別</v>
      </c>
      <c r="Q3" s="162" t="str">
        <f>[1]四技!Q5</f>
        <v>上學期</v>
      </c>
      <c r="R3" s="162"/>
      <c r="S3" s="162" t="str">
        <f>[1]四技!S5</f>
        <v>下學期</v>
      </c>
      <c r="T3" s="162"/>
      <c r="U3" s="166" t="str">
        <f>[1]四技!U5</f>
        <v>備註</v>
      </c>
      <c r="V3" s="158" t="str">
        <f>[1]四技!V5</f>
        <v>科目</v>
      </c>
      <c r="W3" s="161" t="str">
        <f>[1]四技!W5</f>
        <v>課別</v>
      </c>
      <c r="X3" s="162" t="str">
        <f>[1]四技!X5</f>
        <v>上學期</v>
      </c>
      <c r="Y3" s="162"/>
      <c r="Z3" s="162" t="str">
        <f>[1]四技!Z5</f>
        <v>下學期</v>
      </c>
      <c r="AA3" s="162"/>
      <c r="AB3" s="163" t="str">
        <f>[1]四技!AB5</f>
        <v>備註</v>
      </c>
    </row>
    <row r="4" spans="1:28" s="72" customFormat="1" ht="28.5" x14ac:dyDescent="0.2">
      <c r="A4" s="158"/>
      <c r="B4" s="161"/>
      <c r="C4" s="49" t="str">
        <f>[1]四技!C6</f>
        <v>學分</v>
      </c>
      <c r="D4" s="49" t="str">
        <f>[1]四技!D6</f>
        <v>時數</v>
      </c>
      <c r="E4" s="49" t="str">
        <f>[1]四技!E6</f>
        <v>學分</v>
      </c>
      <c r="F4" s="49" t="str">
        <f>[1]四技!F6</f>
        <v>時數</v>
      </c>
      <c r="G4" s="166"/>
      <c r="H4" s="158"/>
      <c r="I4" s="161"/>
      <c r="J4" s="49" t="str">
        <f>[1]四技!J6</f>
        <v>學分</v>
      </c>
      <c r="K4" s="49" t="str">
        <f>[1]四技!K6</f>
        <v>時數</v>
      </c>
      <c r="L4" s="49" t="str">
        <f>[1]四技!L6</f>
        <v>學分</v>
      </c>
      <c r="M4" s="49" t="str">
        <f>[1]四技!M6</f>
        <v>時數</v>
      </c>
      <c r="N4" s="166"/>
      <c r="O4" s="158"/>
      <c r="P4" s="161"/>
      <c r="Q4" s="49" t="str">
        <f>[1]四技!Q6</f>
        <v>學分</v>
      </c>
      <c r="R4" s="49" t="str">
        <f>[1]四技!R6</f>
        <v>時數</v>
      </c>
      <c r="S4" s="49" t="str">
        <f>[1]四技!S6</f>
        <v>學分</v>
      </c>
      <c r="T4" s="49" t="str">
        <f>[1]四技!T6</f>
        <v>時數</v>
      </c>
      <c r="U4" s="166"/>
      <c r="V4" s="158"/>
      <c r="W4" s="161"/>
      <c r="X4" s="49" t="str">
        <f>[1]四技!X6</f>
        <v>學分</v>
      </c>
      <c r="Y4" s="49" t="str">
        <f>[1]四技!Y6</f>
        <v>時數</v>
      </c>
      <c r="Z4" s="49" t="str">
        <f>[1]四技!Z6</f>
        <v>學分</v>
      </c>
      <c r="AA4" s="49" t="str">
        <f>[1]四技!AA6</f>
        <v>時數</v>
      </c>
      <c r="AB4" s="163"/>
    </row>
    <row r="5" spans="1:28" s="73" customFormat="1" ht="17.25" customHeight="1" x14ac:dyDescent="0.25">
      <c r="A5" s="79" t="s">
        <v>82</v>
      </c>
      <c r="B5" s="78">
        <v>1</v>
      </c>
      <c r="C5" s="78">
        <v>3</v>
      </c>
      <c r="D5" s="78">
        <v>3</v>
      </c>
      <c r="E5" s="78">
        <v>3</v>
      </c>
      <c r="F5" s="78">
        <v>3</v>
      </c>
      <c r="G5" s="118"/>
      <c r="H5" s="79" t="s">
        <v>162</v>
      </c>
      <c r="I5" s="78">
        <v>6</v>
      </c>
      <c r="J5" s="78">
        <v>2</v>
      </c>
      <c r="K5" s="78">
        <v>2</v>
      </c>
      <c r="L5" s="78"/>
      <c r="M5" s="78"/>
      <c r="N5" s="118"/>
      <c r="O5" s="79" t="s">
        <v>164</v>
      </c>
      <c r="P5" s="78">
        <v>6</v>
      </c>
      <c r="Q5" s="78">
        <v>2</v>
      </c>
      <c r="R5" s="78">
        <v>2</v>
      </c>
      <c r="S5" s="78"/>
      <c r="T5" s="78"/>
      <c r="U5" s="118"/>
      <c r="V5" s="80" t="s">
        <v>3</v>
      </c>
      <c r="W5" s="118"/>
      <c r="X5" s="118"/>
      <c r="Y5" s="118"/>
      <c r="Z5" s="118"/>
      <c r="AA5" s="118"/>
      <c r="AB5" s="41"/>
    </row>
    <row r="6" spans="1:28" s="73" customFormat="1" ht="17.25" customHeight="1" x14ac:dyDescent="0.25">
      <c r="A6" s="79" t="s">
        <v>89</v>
      </c>
      <c r="B6" s="78">
        <v>1</v>
      </c>
      <c r="C6" s="78">
        <v>3</v>
      </c>
      <c r="D6" s="78">
        <v>3</v>
      </c>
      <c r="E6" s="78">
        <v>3</v>
      </c>
      <c r="F6" s="78">
        <v>3</v>
      </c>
      <c r="G6" s="118"/>
      <c r="H6" s="79" t="s">
        <v>163</v>
      </c>
      <c r="I6" s="78">
        <v>6</v>
      </c>
      <c r="J6" s="78"/>
      <c r="K6" s="78"/>
      <c r="L6" s="78">
        <v>2</v>
      </c>
      <c r="M6" s="78">
        <v>2</v>
      </c>
      <c r="N6" s="118"/>
      <c r="O6" s="79" t="s">
        <v>104</v>
      </c>
      <c r="P6" s="118">
        <v>6</v>
      </c>
      <c r="Q6" s="118"/>
      <c r="R6" s="118"/>
      <c r="S6" s="118">
        <v>2</v>
      </c>
      <c r="T6" s="118">
        <v>2</v>
      </c>
      <c r="U6" s="118"/>
      <c r="V6" s="108" t="s">
        <v>105</v>
      </c>
      <c r="W6" s="118">
        <v>3</v>
      </c>
      <c r="X6" s="118">
        <v>12</v>
      </c>
      <c r="Y6" s="118">
        <v>12</v>
      </c>
      <c r="Z6" s="118"/>
      <c r="AA6" s="118"/>
      <c r="AB6" s="41"/>
    </row>
    <row r="7" spans="1:28" s="73" customFormat="1" ht="17.25" customHeight="1" x14ac:dyDescent="0.25">
      <c r="A7" s="79" t="s">
        <v>90</v>
      </c>
      <c r="B7" s="78">
        <v>1</v>
      </c>
      <c r="C7" s="78">
        <v>1</v>
      </c>
      <c r="D7" s="78">
        <v>1</v>
      </c>
      <c r="E7" s="118">
        <v>1</v>
      </c>
      <c r="F7" s="118">
        <v>1</v>
      </c>
      <c r="G7" s="118"/>
      <c r="H7" s="79" t="s">
        <v>106</v>
      </c>
      <c r="I7" s="78">
        <v>6</v>
      </c>
      <c r="J7" s="78"/>
      <c r="K7" s="78"/>
      <c r="L7" s="78">
        <v>2</v>
      </c>
      <c r="M7" s="78">
        <v>2</v>
      </c>
      <c r="N7" s="118"/>
      <c r="O7" s="80" t="s">
        <v>3</v>
      </c>
      <c r="P7" s="118"/>
      <c r="Q7" s="118"/>
      <c r="R7" s="118"/>
      <c r="S7" s="118"/>
      <c r="T7" s="118"/>
      <c r="U7" s="118"/>
      <c r="V7" s="80" t="s">
        <v>107</v>
      </c>
      <c r="W7" s="118"/>
      <c r="X7" s="118"/>
      <c r="Y7" s="118"/>
      <c r="Z7" s="118"/>
      <c r="AA7" s="118"/>
      <c r="AB7" s="41"/>
    </row>
    <row r="8" spans="1:28" s="73" customFormat="1" ht="17.25" customHeight="1" x14ac:dyDescent="0.25">
      <c r="A8" s="79" t="s">
        <v>154</v>
      </c>
      <c r="B8" s="78">
        <v>6</v>
      </c>
      <c r="C8" s="78">
        <v>2</v>
      </c>
      <c r="D8" s="78">
        <v>2</v>
      </c>
      <c r="E8" s="118"/>
      <c r="F8" s="118"/>
      <c r="G8" s="118"/>
      <c r="H8" s="80" t="s">
        <v>3</v>
      </c>
      <c r="I8" s="118"/>
      <c r="J8" s="118"/>
      <c r="K8" s="118"/>
      <c r="L8" s="118"/>
      <c r="M8" s="118"/>
      <c r="N8" s="118"/>
      <c r="O8" s="76" t="s">
        <v>46</v>
      </c>
      <c r="P8" s="118">
        <v>3</v>
      </c>
      <c r="Q8" s="118">
        <v>1</v>
      </c>
      <c r="R8" s="118">
        <v>3</v>
      </c>
      <c r="S8" s="118">
        <v>1</v>
      </c>
      <c r="T8" s="118">
        <v>3</v>
      </c>
      <c r="U8" s="109" t="s">
        <v>108</v>
      </c>
      <c r="V8" s="110" t="s">
        <v>109</v>
      </c>
      <c r="W8" s="41">
        <v>7</v>
      </c>
      <c r="X8" s="118"/>
      <c r="Y8" s="118"/>
      <c r="Z8" s="118">
        <v>2</v>
      </c>
      <c r="AA8" s="118">
        <v>2</v>
      </c>
      <c r="AB8" s="41"/>
    </row>
    <row r="9" spans="1:28" s="73" customFormat="1" ht="17.25" customHeight="1" x14ac:dyDescent="0.25">
      <c r="A9" s="79" t="s">
        <v>161</v>
      </c>
      <c r="B9" s="78">
        <v>6</v>
      </c>
      <c r="C9" s="78"/>
      <c r="D9" s="78"/>
      <c r="E9" s="78">
        <v>2</v>
      </c>
      <c r="F9" s="78">
        <v>2</v>
      </c>
      <c r="G9" s="118"/>
      <c r="H9" s="79" t="s">
        <v>110</v>
      </c>
      <c r="I9" s="78">
        <v>3</v>
      </c>
      <c r="J9" s="78">
        <v>2</v>
      </c>
      <c r="K9" s="78">
        <v>2</v>
      </c>
      <c r="L9" s="78">
        <v>2</v>
      </c>
      <c r="M9" s="78">
        <v>2</v>
      </c>
      <c r="N9" s="118"/>
      <c r="O9" s="89" t="s">
        <v>111</v>
      </c>
      <c r="P9" s="118">
        <v>3</v>
      </c>
      <c r="Q9" s="118">
        <v>2</v>
      </c>
      <c r="R9" s="118">
        <v>2</v>
      </c>
      <c r="S9" s="118"/>
      <c r="T9" s="118"/>
      <c r="U9" s="118"/>
      <c r="V9" s="126" t="s">
        <v>169</v>
      </c>
      <c r="W9" s="118">
        <v>7</v>
      </c>
      <c r="X9" s="118"/>
      <c r="Y9" s="118"/>
      <c r="Z9" s="118">
        <v>2</v>
      </c>
      <c r="AA9" s="118">
        <v>2</v>
      </c>
      <c r="AB9" s="41"/>
    </row>
    <row r="10" spans="1:28" s="73" customFormat="1" ht="17.25" customHeight="1" x14ac:dyDescent="0.25">
      <c r="A10" s="80" t="s">
        <v>155</v>
      </c>
      <c r="B10" s="78"/>
      <c r="C10" s="78"/>
      <c r="D10" s="78"/>
      <c r="E10" s="78"/>
      <c r="F10" s="78"/>
      <c r="G10" s="118"/>
      <c r="H10" s="76" t="s">
        <v>112</v>
      </c>
      <c r="I10" s="118">
        <v>3</v>
      </c>
      <c r="J10" s="118">
        <v>2</v>
      </c>
      <c r="K10" s="118">
        <v>2</v>
      </c>
      <c r="L10" s="118"/>
      <c r="M10" s="118"/>
      <c r="N10" s="111"/>
      <c r="O10" s="82" t="s">
        <v>113</v>
      </c>
      <c r="P10" s="118">
        <v>3</v>
      </c>
      <c r="Q10" s="83">
        <v>2</v>
      </c>
      <c r="R10" s="83">
        <v>2</v>
      </c>
      <c r="S10" s="118"/>
      <c r="T10" s="118"/>
      <c r="U10" s="118"/>
      <c r="V10" s="76" t="s">
        <v>114</v>
      </c>
      <c r="W10" s="118">
        <v>7</v>
      </c>
      <c r="X10" s="118"/>
      <c r="Y10" s="118"/>
      <c r="Z10" s="118">
        <v>2</v>
      </c>
      <c r="AA10" s="118">
        <v>2</v>
      </c>
      <c r="AB10" s="41"/>
    </row>
    <row r="11" spans="1:28" s="73" customFormat="1" ht="17.25" customHeight="1" x14ac:dyDescent="0.25">
      <c r="A11" s="91" t="s">
        <v>156</v>
      </c>
      <c r="B11" s="118">
        <v>3</v>
      </c>
      <c r="C11" s="118">
        <v>2</v>
      </c>
      <c r="D11" s="118">
        <v>2</v>
      </c>
      <c r="E11" s="118"/>
      <c r="F11" s="118"/>
      <c r="G11" s="118"/>
      <c r="H11" s="84" t="s">
        <v>115</v>
      </c>
      <c r="I11" s="118">
        <v>3</v>
      </c>
      <c r="J11" s="118">
        <v>2</v>
      </c>
      <c r="K11" s="118">
        <v>2</v>
      </c>
      <c r="L11" s="118"/>
      <c r="M11" s="118"/>
      <c r="N11" s="118"/>
      <c r="O11" s="88" t="s">
        <v>116</v>
      </c>
      <c r="P11" s="118">
        <v>3</v>
      </c>
      <c r="Q11" s="118">
        <v>2</v>
      </c>
      <c r="R11" s="118">
        <v>2</v>
      </c>
      <c r="S11" s="118"/>
      <c r="T11" s="118"/>
      <c r="U11" s="118"/>
      <c r="V11" s="110" t="s">
        <v>117</v>
      </c>
      <c r="W11" s="118">
        <v>7</v>
      </c>
      <c r="X11" s="118"/>
      <c r="Y11" s="118"/>
      <c r="Z11" s="118">
        <v>2</v>
      </c>
      <c r="AA11" s="118">
        <v>2</v>
      </c>
      <c r="AB11" s="41"/>
    </row>
    <row r="12" spans="1:28" s="73" customFormat="1" ht="17.25" customHeight="1" x14ac:dyDescent="0.25">
      <c r="A12" s="76" t="s">
        <v>157</v>
      </c>
      <c r="B12" s="118">
        <v>3</v>
      </c>
      <c r="C12" s="118">
        <v>2</v>
      </c>
      <c r="D12" s="118">
        <v>2</v>
      </c>
      <c r="E12" s="118"/>
      <c r="F12" s="118"/>
      <c r="G12" s="118"/>
      <c r="H12" s="85" t="s">
        <v>118</v>
      </c>
      <c r="I12" s="78">
        <v>3</v>
      </c>
      <c r="J12" s="78">
        <v>2</v>
      </c>
      <c r="K12" s="78">
        <v>2</v>
      </c>
      <c r="L12" s="118"/>
      <c r="M12" s="118"/>
      <c r="N12" s="81" t="s">
        <v>123</v>
      </c>
      <c r="O12" s="104" t="s">
        <v>119</v>
      </c>
      <c r="P12" s="118">
        <v>3</v>
      </c>
      <c r="Q12" s="118">
        <v>2</v>
      </c>
      <c r="R12" s="118">
        <v>2</v>
      </c>
      <c r="S12" s="118"/>
      <c r="T12" s="118"/>
      <c r="U12" s="118"/>
      <c r="V12" s="88" t="s">
        <v>120</v>
      </c>
      <c r="W12" s="118">
        <v>7</v>
      </c>
      <c r="X12" s="118"/>
      <c r="Y12" s="118"/>
      <c r="Z12" s="118">
        <v>2</v>
      </c>
      <c r="AA12" s="118">
        <v>2</v>
      </c>
      <c r="AB12" s="118"/>
    </row>
    <row r="13" spans="1:28" s="73" customFormat="1" ht="17.25" customHeight="1" x14ac:dyDescent="0.25">
      <c r="A13" s="125" t="s">
        <v>121</v>
      </c>
      <c r="B13" s="78">
        <v>3</v>
      </c>
      <c r="C13" s="78">
        <v>2</v>
      </c>
      <c r="D13" s="78">
        <v>2</v>
      </c>
      <c r="E13" s="78"/>
      <c r="F13" s="78"/>
      <c r="G13" s="78"/>
      <c r="H13" s="76" t="s">
        <v>122</v>
      </c>
      <c r="I13" s="118">
        <v>3</v>
      </c>
      <c r="J13" s="118">
        <v>2</v>
      </c>
      <c r="K13" s="118">
        <v>2</v>
      </c>
      <c r="L13" s="118"/>
      <c r="M13" s="118"/>
      <c r="N13" s="81"/>
      <c r="O13" s="91" t="s">
        <v>125</v>
      </c>
      <c r="P13" s="118">
        <v>3</v>
      </c>
      <c r="Q13" s="118"/>
      <c r="R13" s="118"/>
      <c r="S13" s="83">
        <v>2</v>
      </c>
      <c r="T13" s="83">
        <v>2</v>
      </c>
      <c r="U13" s="81"/>
      <c r="V13" s="76" t="s">
        <v>178</v>
      </c>
      <c r="W13" s="68">
        <v>8</v>
      </c>
      <c r="X13" s="128">
        <v>12</v>
      </c>
      <c r="Y13" s="128" t="s">
        <v>151</v>
      </c>
      <c r="Z13" s="128"/>
      <c r="AA13" s="128"/>
      <c r="AB13" s="41"/>
    </row>
    <row r="14" spans="1:28" s="73" customFormat="1" ht="21" customHeight="1" x14ac:dyDescent="0.25">
      <c r="A14" s="89" t="s">
        <v>124</v>
      </c>
      <c r="B14" s="118">
        <v>3</v>
      </c>
      <c r="C14" s="118">
        <v>2</v>
      </c>
      <c r="D14" s="118">
        <v>2</v>
      </c>
      <c r="E14" s="118"/>
      <c r="F14" s="118"/>
      <c r="G14" s="118"/>
      <c r="H14" s="76" t="s">
        <v>166</v>
      </c>
      <c r="I14" s="111"/>
      <c r="J14" s="111"/>
      <c r="K14" s="111"/>
      <c r="L14" s="118">
        <v>2</v>
      </c>
      <c r="M14" s="118">
        <v>2</v>
      </c>
      <c r="N14" s="118"/>
      <c r="O14" s="88" t="s">
        <v>128</v>
      </c>
      <c r="P14" s="118">
        <v>3</v>
      </c>
      <c r="Q14" s="118"/>
      <c r="R14" s="118"/>
      <c r="S14" s="118">
        <v>2</v>
      </c>
      <c r="T14" s="118">
        <v>2</v>
      </c>
      <c r="U14" s="118"/>
      <c r="V14" s="76" t="s">
        <v>179</v>
      </c>
      <c r="W14" s="68">
        <v>8</v>
      </c>
      <c r="X14" s="128"/>
      <c r="Y14" s="128"/>
      <c r="Z14" s="128">
        <v>12</v>
      </c>
      <c r="AA14" s="128" t="s">
        <v>151</v>
      </c>
      <c r="AB14" s="67"/>
    </row>
    <row r="15" spans="1:28" s="73" customFormat="1" ht="17.25" customHeight="1" x14ac:dyDescent="0.25">
      <c r="A15" s="76" t="s">
        <v>126</v>
      </c>
      <c r="B15" s="118">
        <v>3</v>
      </c>
      <c r="C15" s="118">
        <v>2</v>
      </c>
      <c r="D15" s="118">
        <v>2</v>
      </c>
      <c r="E15" s="118"/>
      <c r="F15" s="118"/>
      <c r="G15" s="81" t="s">
        <v>123</v>
      </c>
      <c r="H15" s="95" t="s">
        <v>127</v>
      </c>
      <c r="I15" s="118">
        <v>3</v>
      </c>
      <c r="J15" s="121">
        <v>2</v>
      </c>
      <c r="K15" s="121">
        <v>2</v>
      </c>
      <c r="L15" s="121">
        <v>2</v>
      </c>
      <c r="M15" s="121">
        <v>2</v>
      </c>
      <c r="N15" s="118"/>
      <c r="O15" s="88"/>
      <c r="P15" s="118"/>
      <c r="Q15" s="118"/>
      <c r="R15" s="118"/>
      <c r="S15" s="118"/>
      <c r="T15" s="118"/>
      <c r="U15" s="118"/>
      <c r="V15" s="76" t="s">
        <v>176</v>
      </c>
      <c r="W15" s="68">
        <v>8</v>
      </c>
      <c r="X15" s="128">
        <v>3</v>
      </c>
      <c r="Y15" s="128" t="s">
        <v>151</v>
      </c>
      <c r="Z15" s="67"/>
      <c r="AA15" s="67"/>
      <c r="AB15" s="67"/>
    </row>
    <row r="16" spans="1:28" s="73" customFormat="1" ht="17.25" customHeight="1" x14ac:dyDescent="0.25">
      <c r="A16" s="91" t="s">
        <v>129</v>
      </c>
      <c r="B16" s="78">
        <v>3</v>
      </c>
      <c r="C16" s="78"/>
      <c r="D16" s="78"/>
      <c r="E16" s="78">
        <v>2</v>
      </c>
      <c r="F16" s="78">
        <v>2</v>
      </c>
      <c r="G16" s="86"/>
      <c r="H16" s="80" t="s">
        <v>107</v>
      </c>
      <c r="I16" s="118"/>
      <c r="J16" s="118"/>
      <c r="K16" s="118"/>
      <c r="L16" s="118"/>
      <c r="M16" s="118"/>
      <c r="N16" s="118"/>
      <c r="O16" s="80" t="s">
        <v>107</v>
      </c>
      <c r="P16" s="118"/>
      <c r="Q16" s="118"/>
      <c r="R16" s="118"/>
      <c r="S16" s="118"/>
      <c r="T16" s="118"/>
      <c r="U16" s="118"/>
      <c r="V16" s="67"/>
      <c r="W16" s="67"/>
      <c r="X16" s="67"/>
      <c r="Y16" s="67"/>
      <c r="Z16" s="67"/>
      <c r="AA16" s="67"/>
      <c r="AB16" s="67"/>
    </row>
    <row r="17" spans="1:31" s="73" customFormat="1" ht="17.25" customHeight="1" x14ac:dyDescent="0.25">
      <c r="A17" s="76" t="s">
        <v>130</v>
      </c>
      <c r="B17" s="118">
        <v>3</v>
      </c>
      <c r="C17" s="118"/>
      <c r="D17" s="118"/>
      <c r="E17" s="118">
        <v>2</v>
      </c>
      <c r="F17" s="118">
        <v>2</v>
      </c>
      <c r="G17" s="86"/>
      <c r="H17" s="88" t="s">
        <v>150</v>
      </c>
      <c r="I17" s="118">
        <v>7</v>
      </c>
      <c r="J17" s="118">
        <v>2</v>
      </c>
      <c r="K17" s="118">
        <v>2</v>
      </c>
      <c r="L17" s="118"/>
      <c r="M17" s="118"/>
      <c r="N17" s="118"/>
      <c r="O17" s="76" t="s">
        <v>167</v>
      </c>
      <c r="P17" s="118">
        <v>7</v>
      </c>
      <c r="Q17" s="118">
        <v>2</v>
      </c>
      <c r="R17" s="118">
        <v>2</v>
      </c>
      <c r="S17" s="118"/>
      <c r="T17" s="118"/>
      <c r="U17" s="118"/>
      <c r="V17" s="67"/>
      <c r="W17" s="67"/>
      <c r="X17" s="67"/>
      <c r="Y17" s="67"/>
      <c r="Z17" s="67"/>
      <c r="AA17" s="67"/>
      <c r="AB17" s="67"/>
    </row>
    <row r="18" spans="1:31" s="73" customFormat="1" ht="17.25" customHeight="1" x14ac:dyDescent="0.25">
      <c r="A18" s="76" t="s">
        <v>131</v>
      </c>
      <c r="B18" s="118">
        <v>3</v>
      </c>
      <c r="C18" s="78"/>
      <c r="D18" s="78"/>
      <c r="E18" s="118">
        <v>2</v>
      </c>
      <c r="F18" s="118">
        <v>2</v>
      </c>
      <c r="G18" s="118"/>
      <c r="H18" s="90" t="s">
        <v>132</v>
      </c>
      <c r="I18" s="118">
        <v>7</v>
      </c>
      <c r="J18" s="118">
        <v>2</v>
      </c>
      <c r="K18" s="118">
        <v>2</v>
      </c>
      <c r="L18" s="118"/>
      <c r="M18" s="118"/>
      <c r="N18" s="118"/>
      <c r="O18" s="76" t="s">
        <v>133</v>
      </c>
      <c r="P18" s="41">
        <v>7</v>
      </c>
      <c r="Q18" s="118">
        <v>2</v>
      </c>
      <c r="R18" s="118">
        <v>2</v>
      </c>
      <c r="S18" s="118"/>
      <c r="T18" s="118"/>
      <c r="U18" s="118"/>
      <c r="V18" s="67"/>
      <c r="W18" s="67"/>
      <c r="X18" s="67"/>
      <c r="Y18" s="67"/>
      <c r="Z18" s="67"/>
      <c r="AA18" s="67"/>
      <c r="AB18" s="67"/>
    </row>
    <row r="19" spans="1:31" ht="25.15" customHeight="1" x14ac:dyDescent="0.25">
      <c r="A19" s="91" t="s">
        <v>134</v>
      </c>
      <c r="B19" s="118">
        <v>3</v>
      </c>
      <c r="C19" s="118"/>
      <c r="D19" s="118"/>
      <c r="E19" s="118">
        <v>2</v>
      </c>
      <c r="F19" s="118">
        <v>2</v>
      </c>
      <c r="G19" s="86"/>
      <c r="H19" s="123" t="s">
        <v>171</v>
      </c>
      <c r="I19" s="118">
        <v>7</v>
      </c>
      <c r="J19" s="118">
        <v>2</v>
      </c>
      <c r="K19" s="118">
        <v>2</v>
      </c>
      <c r="L19" s="118"/>
      <c r="M19" s="118"/>
      <c r="N19" s="118"/>
      <c r="O19" s="76" t="s">
        <v>135</v>
      </c>
      <c r="P19" s="118">
        <v>7</v>
      </c>
      <c r="Q19" s="118">
        <v>2</v>
      </c>
      <c r="R19" s="118">
        <v>2</v>
      </c>
      <c r="S19" s="118"/>
      <c r="T19" s="118"/>
      <c r="U19" s="118"/>
      <c r="V19" s="67"/>
      <c r="W19" s="67"/>
      <c r="X19" s="67"/>
      <c r="Y19" s="67"/>
      <c r="Z19" s="67"/>
      <c r="AA19" s="67"/>
      <c r="AB19" s="67"/>
    </row>
    <row r="20" spans="1:31" ht="22.9" customHeight="1" x14ac:dyDescent="0.25">
      <c r="A20" s="76" t="s">
        <v>136</v>
      </c>
      <c r="B20" s="118">
        <v>3</v>
      </c>
      <c r="C20" s="118"/>
      <c r="D20" s="118"/>
      <c r="E20" s="118">
        <v>2</v>
      </c>
      <c r="F20" s="118">
        <v>2</v>
      </c>
      <c r="G20" s="81"/>
      <c r="H20" s="124" t="s">
        <v>168</v>
      </c>
      <c r="I20" s="118">
        <v>7</v>
      </c>
      <c r="J20" s="118">
        <v>2</v>
      </c>
      <c r="K20" s="118">
        <v>2</v>
      </c>
      <c r="L20" s="118"/>
      <c r="M20" s="118"/>
      <c r="N20" s="118"/>
      <c r="O20" s="123" t="s">
        <v>170</v>
      </c>
      <c r="P20" s="118">
        <v>7</v>
      </c>
      <c r="Q20" s="118"/>
      <c r="R20" s="118"/>
      <c r="S20" s="118">
        <v>2</v>
      </c>
      <c r="T20" s="118">
        <v>2</v>
      </c>
      <c r="U20" s="118"/>
      <c r="V20" s="67"/>
      <c r="W20" s="67"/>
      <c r="X20" s="67"/>
      <c r="Y20" s="67"/>
      <c r="Z20" s="67"/>
      <c r="AA20" s="67"/>
      <c r="AB20" s="67"/>
    </row>
    <row r="21" spans="1:31" ht="17.25" customHeight="1" x14ac:dyDescent="0.25">
      <c r="A21" s="76" t="s">
        <v>137</v>
      </c>
      <c r="B21" s="118">
        <v>3</v>
      </c>
      <c r="C21" s="118"/>
      <c r="D21" s="118"/>
      <c r="E21" s="118">
        <v>2</v>
      </c>
      <c r="F21" s="118">
        <v>2</v>
      </c>
      <c r="G21" s="81" t="s">
        <v>123</v>
      </c>
      <c r="H21" s="76" t="s">
        <v>138</v>
      </c>
      <c r="I21" s="118">
        <v>7</v>
      </c>
      <c r="J21" s="118"/>
      <c r="K21" s="118"/>
      <c r="L21" s="118">
        <v>2</v>
      </c>
      <c r="M21" s="118">
        <v>2</v>
      </c>
      <c r="N21" s="118"/>
      <c r="O21" s="76" t="s">
        <v>139</v>
      </c>
      <c r="P21" s="118">
        <v>7</v>
      </c>
      <c r="Q21" s="118"/>
      <c r="R21" s="118"/>
      <c r="S21" s="118">
        <v>2</v>
      </c>
      <c r="T21" s="118">
        <v>2</v>
      </c>
      <c r="U21" s="118"/>
      <c r="V21" s="69"/>
      <c r="W21" s="68"/>
      <c r="X21" s="68"/>
      <c r="Y21" s="68"/>
      <c r="Z21" s="68"/>
      <c r="AA21" s="68"/>
      <c r="AB21" s="68"/>
    </row>
    <row r="22" spans="1:31" ht="17.25" customHeight="1" x14ac:dyDescent="0.25">
      <c r="A22" s="69"/>
      <c r="B22" s="68"/>
      <c r="C22" s="68"/>
      <c r="D22" s="68"/>
      <c r="E22" s="68"/>
      <c r="F22" s="68"/>
      <c r="G22" s="69"/>
      <c r="H22" s="76" t="s">
        <v>140</v>
      </c>
      <c r="I22" s="118">
        <v>7</v>
      </c>
      <c r="J22" s="118"/>
      <c r="K22" s="118"/>
      <c r="L22" s="118">
        <v>2</v>
      </c>
      <c r="M22" s="118">
        <v>2</v>
      </c>
      <c r="N22" s="118"/>
      <c r="O22" s="76" t="s">
        <v>141</v>
      </c>
      <c r="P22" s="118">
        <v>7</v>
      </c>
      <c r="Q22" s="118"/>
      <c r="R22" s="118"/>
      <c r="S22" s="118">
        <v>2</v>
      </c>
      <c r="T22" s="118">
        <v>2</v>
      </c>
      <c r="U22" s="118"/>
      <c r="V22" s="94"/>
      <c r="W22" s="94"/>
      <c r="X22" s="67"/>
      <c r="Y22" s="67"/>
      <c r="Z22" s="67"/>
      <c r="AA22" s="68"/>
      <c r="AB22" s="68"/>
    </row>
    <row r="23" spans="1:31" ht="17.25" customHeight="1" x14ac:dyDescent="0.25">
      <c r="A23" s="76"/>
      <c r="B23" s="69"/>
      <c r="C23" s="69"/>
      <c r="D23" s="69"/>
      <c r="E23" s="69"/>
      <c r="F23" s="69"/>
      <c r="G23" s="69"/>
      <c r="H23" s="76" t="s">
        <v>160</v>
      </c>
      <c r="I23" s="41">
        <v>7</v>
      </c>
      <c r="J23" s="118"/>
      <c r="K23" s="118"/>
      <c r="L23" s="118">
        <v>4</v>
      </c>
      <c r="M23" s="118">
        <v>4</v>
      </c>
      <c r="N23" s="118"/>
      <c r="O23" s="76" t="s">
        <v>142</v>
      </c>
      <c r="P23" s="118">
        <v>7</v>
      </c>
      <c r="Q23" s="118"/>
      <c r="R23" s="118"/>
      <c r="S23" s="118">
        <v>2</v>
      </c>
      <c r="T23" s="118">
        <v>2</v>
      </c>
      <c r="U23" s="118"/>
      <c r="V23" s="94"/>
      <c r="W23" s="94"/>
      <c r="X23" s="67"/>
      <c r="Y23" s="67"/>
      <c r="Z23" s="67"/>
      <c r="AA23" s="68"/>
      <c r="AB23" s="68"/>
    </row>
    <row r="24" spans="1:31" ht="17.25" customHeight="1" x14ac:dyDescent="0.25">
      <c r="A24" s="69"/>
      <c r="B24" s="69"/>
      <c r="C24" s="69"/>
      <c r="D24" s="69"/>
      <c r="E24" s="69"/>
      <c r="F24" s="69"/>
      <c r="G24" s="69"/>
      <c r="H24" s="76" t="s">
        <v>143</v>
      </c>
      <c r="I24" s="41">
        <v>7</v>
      </c>
      <c r="J24" s="118"/>
      <c r="K24" s="118"/>
      <c r="L24" s="118">
        <v>2</v>
      </c>
      <c r="M24" s="118">
        <v>2</v>
      </c>
      <c r="N24" s="118"/>
      <c r="O24" s="76" t="s">
        <v>144</v>
      </c>
      <c r="P24" s="118">
        <v>7</v>
      </c>
      <c r="Q24" s="118"/>
      <c r="R24" s="118"/>
      <c r="S24" s="118">
        <v>2</v>
      </c>
      <c r="T24" s="118">
        <v>2</v>
      </c>
      <c r="U24" s="118"/>
      <c r="V24" s="94"/>
      <c r="W24" s="94"/>
      <c r="X24" s="67"/>
      <c r="Y24" s="67"/>
      <c r="Z24" s="67"/>
      <c r="AA24" s="68"/>
      <c r="AB24" s="68"/>
    </row>
    <row r="25" spans="1:31" ht="21.6" customHeight="1" x14ac:dyDescent="0.25">
      <c r="A25" s="87" t="s">
        <v>145</v>
      </c>
      <c r="B25" s="127">
        <v>1</v>
      </c>
      <c r="C25" s="127">
        <v>0</v>
      </c>
      <c r="D25" s="127">
        <v>2</v>
      </c>
      <c r="E25" s="127"/>
      <c r="F25" s="127"/>
      <c r="G25" s="118"/>
      <c r="H25" s="124" t="s">
        <v>172</v>
      </c>
      <c r="I25" s="118">
        <v>7</v>
      </c>
      <c r="J25" s="118"/>
      <c r="K25" s="118"/>
      <c r="L25" s="118">
        <v>2</v>
      </c>
      <c r="M25" s="118">
        <v>2</v>
      </c>
      <c r="N25" s="118"/>
      <c r="O25" s="76" t="s">
        <v>175</v>
      </c>
      <c r="P25" s="68">
        <v>8</v>
      </c>
      <c r="Q25" s="128">
        <v>3</v>
      </c>
      <c r="R25" s="128" t="s">
        <v>151</v>
      </c>
      <c r="S25" s="118"/>
      <c r="T25" s="118"/>
      <c r="U25" s="118"/>
      <c r="V25" s="94"/>
      <c r="W25" s="94"/>
      <c r="X25" s="67"/>
      <c r="Y25" s="67"/>
      <c r="Z25" s="67"/>
      <c r="AA25" s="68"/>
      <c r="AB25" s="68"/>
    </row>
    <row r="26" spans="1:31" ht="17.25" customHeight="1" x14ac:dyDescent="0.25">
      <c r="A26" s="87" t="s">
        <v>153</v>
      </c>
      <c r="B26" s="78">
        <v>1</v>
      </c>
      <c r="C26" s="78"/>
      <c r="D26" s="78"/>
      <c r="E26" s="78">
        <v>0</v>
      </c>
      <c r="F26" s="78">
        <v>2</v>
      </c>
      <c r="G26" s="118"/>
      <c r="H26" s="79" t="s">
        <v>174</v>
      </c>
      <c r="I26" s="78">
        <v>8</v>
      </c>
      <c r="J26" s="78">
        <v>3</v>
      </c>
      <c r="K26" s="78" t="s">
        <v>152</v>
      </c>
      <c r="L26" s="78"/>
      <c r="M26" s="78"/>
      <c r="N26" s="118"/>
      <c r="O26" s="69"/>
      <c r="P26" s="68"/>
      <c r="Q26" s="68"/>
      <c r="R26" s="68"/>
      <c r="S26" s="118"/>
      <c r="T26" s="128"/>
      <c r="U26" s="118"/>
      <c r="V26" s="94"/>
      <c r="W26" s="94"/>
      <c r="X26" s="67"/>
      <c r="Y26" s="67"/>
      <c r="Z26" s="67"/>
      <c r="AA26" s="68"/>
      <c r="AB26" s="68"/>
    </row>
    <row r="27" spans="1:31" ht="17.25" customHeight="1" x14ac:dyDescent="0.25">
      <c r="A27" s="87" t="s">
        <v>173</v>
      </c>
      <c r="B27" s="78">
        <v>1</v>
      </c>
      <c r="C27" s="78">
        <v>0</v>
      </c>
      <c r="D27" s="78">
        <v>1</v>
      </c>
      <c r="E27" s="78"/>
      <c r="F27" s="78"/>
      <c r="G27" s="118"/>
      <c r="H27" s="87"/>
      <c r="I27" s="118"/>
      <c r="J27" s="118"/>
      <c r="K27" s="118"/>
      <c r="L27" s="118"/>
      <c r="M27" s="118"/>
      <c r="N27" s="118"/>
      <c r="O27" s="69"/>
      <c r="P27" s="68"/>
      <c r="Q27" s="68"/>
      <c r="R27" s="68"/>
      <c r="S27" s="129"/>
      <c r="T27" s="129"/>
      <c r="U27" s="118"/>
      <c r="V27" s="69"/>
      <c r="W27" s="68"/>
      <c r="X27" s="67"/>
      <c r="Y27" s="67"/>
      <c r="Z27" s="67"/>
      <c r="AA27" s="68"/>
      <c r="AB27" s="68"/>
    </row>
    <row r="28" spans="1:31" ht="17.25" customHeight="1" x14ac:dyDescent="0.25">
      <c r="A28" s="122" t="s">
        <v>181</v>
      </c>
      <c r="B28" s="118">
        <v>1</v>
      </c>
      <c r="C28" s="118"/>
      <c r="D28" s="118"/>
      <c r="E28" s="118">
        <v>0</v>
      </c>
      <c r="F28" s="118">
        <v>2</v>
      </c>
      <c r="G28" s="96"/>
      <c r="H28" s="87"/>
      <c r="I28" s="78"/>
      <c r="J28" s="78"/>
      <c r="K28" s="78"/>
      <c r="L28" s="78"/>
      <c r="M28" s="78"/>
      <c r="N28" s="118"/>
      <c r="O28" s="76"/>
      <c r="P28" s="68"/>
      <c r="Q28" s="118"/>
      <c r="R28" s="118"/>
      <c r="S28" s="118"/>
      <c r="T28" s="118"/>
      <c r="U28" s="118"/>
      <c r="V28" s="69"/>
      <c r="W28" s="68"/>
      <c r="X28" s="68"/>
      <c r="Y28" s="68"/>
      <c r="Z28" s="68"/>
      <c r="AA28" s="68"/>
      <c r="AB28" s="68"/>
    </row>
    <row r="29" spans="1:31" ht="17.25" customHeight="1" x14ac:dyDescent="0.25">
      <c r="A29" s="4" t="s">
        <v>0</v>
      </c>
      <c r="B29" s="68"/>
      <c r="C29" s="68">
        <f>SUM(C5:C28)</f>
        <v>19</v>
      </c>
      <c r="D29" s="68">
        <f>SUM(D5:D28)-1</f>
        <v>21</v>
      </c>
      <c r="E29" s="68">
        <f>SUM(E5:E28)</f>
        <v>21</v>
      </c>
      <c r="F29" s="68">
        <f>SUM(F5:F28)-2</f>
        <v>23</v>
      </c>
      <c r="G29" s="69"/>
      <c r="H29" s="4" t="s">
        <v>0</v>
      </c>
      <c r="I29" s="68"/>
      <c r="J29" s="68">
        <f>SUM(J5:J25)</f>
        <v>22</v>
      </c>
      <c r="K29" s="68">
        <f t="shared" ref="K29:M29" si="0">SUM(K5:K28)</f>
        <v>22</v>
      </c>
      <c r="L29" s="68">
        <f t="shared" si="0"/>
        <v>22</v>
      </c>
      <c r="M29" s="68">
        <f t="shared" si="0"/>
        <v>22</v>
      </c>
      <c r="N29" s="69"/>
      <c r="O29" s="4" t="s">
        <v>0</v>
      </c>
      <c r="P29" s="68"/>
      <c r="Q29" s="68">
        <v>17</v>
      </c>
      <c r="R29" s="68">
        <f t="shared" ref="R29:S29" si="1">SUM(R5:R28)</f>
        <v>19</v>
      </c>
      <c r="S29" s="68">
        <f t="shared" si="1"/>
        <v>17</v>
      </c>
      <c r="T29" s="68">
        <f t="shared" ref="T29" si="2">SUM(T5:T28)</f>
        <v>19</v>
      </c>
      <c r="U29" s="69"/>
      <c r="V29" s="4" t="s">
        <v>0</v>
      </c>
      <c r="W29" s="68"/>
      <c r="X29" s="68">
        <f>SUM(X5:X28)-15</f>
        <v>12</v>
      </c>
      <c r="Y29" s="68">
        <f>SUM(Y5:Y28)</f>
        <v>12</v>
      </c>
      <c r="Z29" s="68">
        <f>SUM(Z5:Z28)-12</f>
        <v>10</v>
      </c>
      <c r="AA29" s="68">
        <f>SUM(AA5:AA28)</f>
        <v>10</v>
      </c>
      <c r="AB29" s="68"/>
    </row>
    <row r="30" spans="1:31" ht="19.899999999999999" customHeight="1" x14ac:dyDescent="0.25">
      <c r="A30" s="169" t="s">
        <v>165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7" t="s">
        <v>177</v>
      </c>
      <c r="W30" s="168"/>
      <c r="X30" s="168"/>
      <c r="Y30" s="168"/>
      <c r="Z30" s="168"/>
      <c r="AA30" s="168"/>
      <c r="AB30" s="168"/>
      <c r="AD30" s="92"/>
      <c r="AE30" s="93"/>
    </row>
    <row r="31" spans="1:31" ht="67.5" customHeight="1" x14ac:dyDescent="0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8"/>
      <c r="W31" s="168"/>
      <c r="X31" s="168"/>
      <c r="Y31" s="168"/>
      <c r="Z31" s="168"/>
      <c r="AA31" s="168"/>
      <c r="AB31" s="168"/>
    </row>
    <row r="32" spans="1:31" ht="12.75" hidden="1" customHeight="1" x14ac:dyDescent="0.25">
      <c r="A32" s="170"/>
      <c r="B32" s="171"/>
      <c r="C32" s="171"/>
      <c r="D32" s="171"/>
      <c r="E32" s="171"/>
      <c r="F32" s="171"/>
      <c r="G32" s="171"/>
      <c r="H32" s="171"/>
      <c r="I32" s="105"/>
      <c r="J32" s="105"/>
      <c r="K32" s="105"/>
      <c r="L32" s="105"/>
      <c r="M32" s="105"/>
      <c r="N32" s="106"/>
      <c r="O32" s="107"/>
      <c r="P32" s="105"/>
      <c r="Q32" s="105"/>
      <c r="R32" s="105"/>
      <c r="S32" s="105"/>
      <c r="T32" s="105"/>
      <c r="U32" s="107"/>
      <c r="V32" s="107"/>
      <c r="W32" s="105"/>
      <c r="X32" s="105"/>
      <c r="Y32" s="105"/>
      <c r="Z32" s="105"/>
      <c r="AA32" s="105"/>
      <c r="AB32" s="105"/>
    </row>
    <row r="33" spans="1:28" ht="25.5" hidden="1" x14ac:dyDescent="0.4">
      <c r="A33" s="77"/>
      <c r="B33" s="97"/>
      <c r="C33" s="97"/>
      <c r="D33" s="97"/>
      <c r="E33" s="97"/>
      <c r="F33" s="97"/>
      <c r="G33" s="69"/>
      <c r="H33" s="69"/>
      <c r="I33" s="97"/>
      <c r="J33" s="97"/>
      <c r="K33" s="98" t="s">
        <v>146</v>
      </c>
      <c r="L33" s="97"/>
      <c r="M33" s="97"/>
      <c r="N33" s="69"/>
      <c r="O33" s="69"/>
      <c r="P33" s="97"/>
      <c r="Q33" s="97"/>
      <c r="R33" s="97"/>
      <c r="S33" s="97"/>
      <c r="T33" s="97"/>
      <c r="U33" s="69"/>
      <c r="V33" s="99"/>
      <c r="W33" s="100"/>
      <c r="X33" s="100"/>
      <c r="Y33" s="100"/>
      <c r="Z33" s="100"/>
      <c r="AA33" s="100"/>
      <c r="AB33" s="100"/>
    </row>
    <row r="34" spans="1:28" ht="25.5" hidden="1" x14ac:dyDescent="0.4">
      <c r="A34" s="103" t="s">
        <v>27</v>
      </c>
      <c r="B34" s="97"/>
      <c r="C34" s="97"/>
      <c r="D34" s="97"/>
      <c r="E34" s="97"/>
      <c r="F34" s="97"/>
      <c r="G34" s="69"/>
      <c r="H34" s="69"/>
      <c r="I34" s="97"/>
      <c r="J34" s="97"/>
      <c r="K34" s="101"/>
      <c r="L34" s="97"/>
      <c r="M34" s="97"/>
      <c r="N34" s="69"/>
      <c r="O34" s="69"/>
      <c r="P34" s="97"/>
      <c r="Q34" s="97"/>
      <c r="R34" s="97"/>
      <c r="S34" s="97"/>
      <c r="T34" s="97"/>
      <c r="U34" s="69"/>
      <c r="V34" s="102" t="s">
        <v>147</v>
      </c>
      <c r="W34" s="100"/>
      <c r="X34" s="100"/>
      <c r="Y34" s="100"/>
      <c r="Z34" s="100"/>
      <c r="AA34" s="100"/>
      <c r="AB34" s="100"/>
    </row>
    <row r="35" spans="1:28" ht="25.5" hidden="1" x14ac:dyDescent="0.4">
      <c r="A35" s="77"/>
      <c r="B35" s="68"/>
      <c r="C35" s="68"/>
      <c r="D35" s="68"/>
      <c r="E35" s="68"/>
      <c r="F35" s="68"/>
      <c r="G35" s="69"/>
      <c r="H35" s="69"/>
      <c r="I35" s="68"/>
      <c r="J35" s="68"/>
      <c r="K35" s="98" t="s">
        <v>29</v>
      </c>
      <c r="L35" s="68"/>
      <c r="M35" s="68"/>
      <c r="N35" s="69"/>
      <c r="O35" s="69"/>
      <c r="P35" s="68"/>
      <c r="Q35" s="68"/>
      <c r="R35" s="68"/>
      <c r="S35" s="68"/>
      <c r="T35" s="68"/>
      <c r="U35" s="69"/>
      <c r="V35" s="99"/>
      <c r="W35" s="100"/>
      <c r="X35" s="100"/>
      <c r="Y35" s="100"/>
      <c r="Z35" s="100"/>
      <c r="AA35" s="100"/>
      <c r="AB35" s="100"/>
    </row>
    <row r="36" spans="1:28" hidden="1" x14ac:dyDescent="0.25">
      <c r="A36" s="113"/>
      <c r="B36" s="114"/>
      <c r="C36" s="114"/>
      <c r="D36" s="114"/>
      <c r="E36" s="114"/>
      <c r="F36" s="114"/>
      <c r="G36" s="115"/>
      <c r="H36" s="115"/>
      <c r="I36" s="114"/>
      <c r="J36" s="114"/>
      <c r="K36" s="114"/>
      <c r="L36" s="114"/>
      <c r="M36" s="114"/>
      <c r="N36" s="115"/>
      <c r="O36" s="115"/>
      <c r="P36" s="114"/>
      <c r="Q36" s="114"/>
      <c r="R36" s="114"/>
      <c r="S36" s="114"/>
      <c r="T36" s="114"/>
      <c r="U36" s="115"/>
      <c r="V36" s="116"/>
      <c r="W36" s="117"/>
      <c r="X36" s="117"/>
      <c r="Y36" s="117"/>
      <c r="Z36" s="117"/>
      <c r="AA36" s="117"/>
      <c r="AB36" s="117"/>
    </row>
    <row r="37" spans="1:28" ht="16.5" x14ac:dyDescent="0.25">
      <c r="A37" s="112" t="s">
        <v>158</v>
      </c>
      <c r="E37" s="119" t="s">
        <v>148</v>
      </c>
      <c r="F37" s="112"/>
      <c r="I37" s="39" t="s">
        <v>149</v>
      </c>
      <c r="J37" s="39"/>
      <c r="O37" s="164" t="s">
        <v>159</v>
      </c>
      <c r="P37" s="165"/>
      <c r="Q37" s="165"/>
      <c r="R37" s="165"/>
      <c r="S37" s="165"/>
      <c r="T37" s="165"/>
      <c r="V37" s="120" t="s">
        <v>27</v>
      </c>
    </row>
    <row r="38" spans="1:28" x14ac:dyDescent="0.25">
      <c r="A38" s="71"/>
    </row>
    <row r="39" spans="1:28" ht="16.5" customHeight="1" x14ac:dyDescent="0.25">
      <c r="A39" s="74"/>
    </row>
  </sheetData>
  <mergeCells count="29">
    <mergeCell ref="A1:AB1"/>
    <mergeCell ref="A2:G2"/>
    <mergeCell ref="H2:N2"/>
    <mergeCell ref="O2:U2"/>
    <mergeCell ref="V2:AB2"/>
    <mergeCell ref="AB3:AB4"/>
    <mergeCell ref="E3:F3"/>
    <mergeCell ref="O37:T37"/>
    <mergeCell ref="Q3:R3"/>
    <mergeCell ref="S3:T3"/>
    <mergeCell ref="U3:U4"/>
    <mergeCell ref="V30:AB31"/>
    <mergeCell ref="A30:U31"/>
    <mergeCell ref="V3:V4"/>
    <mergeCell ref="W3:W4"/>
    <mergeCell ref="G3:G4"/>
    <mergeCell ref="P3:P4"/>
    <mergeCell ref="A3:A4"/>
    <mergeCell ref="A32:H32"/>
    <mergeCell ref="N3:N4"/>
    <mergeCell ref="O3:O4"/>
    <mergeCell ref="I3:I4"/>
    <mergeCell ref="X3:Y3"/>
    <mergeCell ref="Z3:AA3"/>
    <mergeCell ref="H3:H4"/>
    <mergeCell ref="B3:B4"/>
    <mergeCell ref="C3:D3"/>
    <mergeCell ref="J3:K3"/>
    <mergeCell ref="L3:M3"/>
  </mergeCells>
  <phoneticPr fontId="1" type="noConversion"/>
  <printOptions horizontalCentered="1" verticalCentered="1"/>
  <pageMargins left="0.39370078740157483" right="0.39370078740157483" top="0.43307086614173229" bottom="0.23622047244094491" header="0.27559055118110237" footer="0.15748031496062992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四技</vt:lpstr>
      <vt:lpstr>二技（直式）</vt:lpstr>
      <vt:lpstr>93學年度四技</vt:lpstr>
      <vt:lpstr>定案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user</cp:lastModifiedBy>
  <cp:lastPrinted>2015-11-18T05:32:46Z</cp:lastPrinted>
  <dcterms:created xsi:type="dcterms:W3CDTF">2000-05-16T13:10:31Z</dcterms:created>
  <dcterms:modified xsi:type="dcterms:W3CDTF">2015-11-18T05:39:50Z</dcterms:modified>
</cp:coreProperties>
</file>